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t Royer\seafile\Terra_Forma\2022\WP3\"/>
    </mc:Choice>
  </mc:AlternateContent>
  <xr:revisionPtr revIDLastSave="0" documentId="8_{A3A108A1-C2F9-4FF1-BCED-A76EAE1A0550}" xr6:coauthVersionLast="47" xr6:coauthVersionMax="47" xr10:uidLastSave="{00000000-0000-0000-0000-000000000000}"/>
  <bookViews>
    <workbookView xWindow="1125" yWindow="1125" windowWidth="25755" windowHeight="14955" activeTab="3" xr2:uid="{A3948546-8CCC-469B-9181-9F2E48E254D6}"/>
  </bookViews>
  <sheets>
    <sheet name="Initial" sheetId="1" r:id="rId1"/>
    <sheet name="Initial (2)" sheetId="3" r:id="rId2"/>
    <sheet name="prop_janv21" sheetId="2" r:id="rId3"/>
    <sheet name="prop_janv21 (2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4" l="1"/>
  <c r="F40" i="4"/>
  <c r="E40" i="4"/>
  <c r="E41" i="4" s="1"/>
  <c r="D40" i="4"/>
  <c r="D41" i="4" s="1"/>
  <c r="F27" i="4"/>
  <c r="F26" i="4"/>
  <c r="E26" i="4"/>
  <c r="E27" i="4" s="1"/>
  <c r="D26" i="4"/>
  <c r="D27" i="4" s="1"/>
  <c r="F13" i="4"/>
  <c r="F12" i="4"/>
  <c r="E12" i="4"/>
  <c r="E13" i="4" s="1"/>
  <c r="D12" i="4"/>
  <c r="D13" i="4" s="1"/>
  <c r="S33" i="3"/>
  <c r="F20" i="3"/>
  <c r="E20" i="3"/>
  <c r="D20" i="3"/>
  <c r="C20" i="3" s="1"/>
  <c r="F16" i="3"/>
  <c r="E16" i="3"/>
  <c r="D16" i="3"/>
  <c r="Z15" i="3"/>
  <c r="F11" i="3"/>
  <c r="C11" i="3" s="1"/>
  <c r="E11" i="3"/>
  <c r="D11" i="3"/>
  <c r="Z10" i="3"/>
  <c r="C16" i="3" l="1"/>
  <c r="S33" i="1"/>
  <c r="Z10" i="1"/>
  <c r="Z15" i="1"/>
  <c r="F11" i="1"/>
  <c r="E11" i="1"/>
  <c r="D11" i="1"/>
  <c r="F16" i="1"/>
  <c r="E16" i="1"/>
  <c r="D16" i="1"/>
  <c r="E20" i="1"/>
  <c r="F20" i="1"/>
  <c r="D20" i="1"/>
  <c r="C16" i="1" l="1"/>
  <c r="C11" i="1"/>
  <c r="C20" i="1"/>
</calcChain>
</file>

<file path=xl/sharedStrings.xml><?xml version="1.0" encoding="utf-8"?>
<sst xmlns="http://schemas.openxmlformats.org/spreadsheetml/2006/main" count="225" uniqueCount="65">
  <si>
    <t>N</t>
  </si>
  <si>
    <t>N+1</t>
  </si>
  <si>
    <t>N+2</t>
  </si>
  <si>
    <t>N+3</t>
  </si>
  <si>
    <t>N+4</t>
  </si>
  <si>
    <t>N+5</t>
  </si>
  <si>
    <t>N+6</t>
  </si>
  <si>
    <t>N+7</t>
  </si>
  <si>
    <t>S1</t>
  </si>
  <si>
    <t>S2</t>
  </si>
  <si>
    <t>LPC</t>
  </si>
  <si>
    <t>IRISA</t>
  </si>
  <si>
    <t>WP3.1</t>
  </si>
  <si>
    <t>IRIT</t>
  </si>
  <si>
    <t>Equipement</t>
  </si>
  <si>
    <t>Presta</t>
  </si>
  <si>
    <t>Fonctionnement</t>
  </si>
  <si>
    <t>WP3.2</t>
  </si>
  <si>
    <t>LIG</t>
  </si>
  <si>
    <t>WP3.3</t>
  </si>
  <si>
    <t>Total</t>
  </si>
  <si>
    <t>T0</t>
  </si>
  <si>
    <t>T1</t>
  </si>
  <si>
    <t>T2</t>
  </si>
  <si>
    <t>T3</t>
  </si>
  <si>
    <t>T0: déploiement de capteurs existant avec retour d'expérience pour établir un CCTP en accord avec les besoins des communautés</t>
  </si>
  <si>
    <t>T1: réalisation d'un prototype "artisanal" (fait en labo; qui peut être une version augmenté du capteur existant) pour enrichir le CCTP</t>
  </si>
  <si>
    <t>T2: test TEST_0 in-situ et labo pour le prototype</t>
  </si>
  <si>
    <t>T3: étude de la réalisation du prototype via un AAP et sélection de l'entreprise</t>
  </si>
  <si>
    <t>T4: réalisation d'un prototype conformes aux normes par l'entreprise (également appelé phase de prototypage)</t>
  </si>
  <si>
    <t>T5: test TEST_1 in situ pour valider les recettes par les partenaires</t>
  </si>
  <si>
    <t>T6: duplication après validation</t>
  </si>
  <si>
    <t>T7: co-déploiement opérationnel à partir de cette date</t>
  </si>
  <si>
    <t>T4</t>
  </si>
  <si>
    <t>T5</t>
  </si>
  <si>
    <t>T6</t>
  </si>
  <si>
    <t>T7</t>
  </si>
  <si>
    <t>A</t>
  </si>
  <si>
    <t>B</t>
  </si>
  <si>
    <t>C</t>
  </si>
  <si>
    <t>Fonct</t>
  </si>
  <si>
    <t>(1)</t>
  </si>
  <si>
    <t>(2)</t>
  </si>
  <si>
    <t>(5)</t>
  </si>
  <si>
    <t>(3)</t>
  </si>
  <si>
    <r>
      <t>40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</si>
  <si>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r>
      <t>25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</si>
  <si>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Réalisation proto plus évolués (avec industriel si &gt;4k€, sinon récup. sur fonctionnement)</t>
  </si>
  <si>
    <t>(4)</t>
  </si>
  <si>
    <r>
      <t>4</t>
    </r>
    <r>
      <rPr>
        <vertAlign val="superscript"/>
        <sz val="11"/>
        <color theme="1"/>
        <rFont val="Calibri"/>
        <family val="2"/>
        <scheme val="minor"/>
      </rPr>
      <t xml:space="preserve"> (3)</t>
    </r>
  </si>
  <si>
    <t>4 missions de 500€ sur sites + petits équipements</t>
  </si>
  <si>
    <t>Equipt</t>
  </si>
  <si>
    <r>
      <t>10</t>
    </r>
    <r>
      <rPr>
        <vertAlign val="superscript"/>
        <sz val="11"/>
        <color theme="1"/>
        <rFont val="Calibri"/>
        <family val="2"/>
        <scheme val="minor"/>
      </rPr>
      <t xml:space="preserve"> (4)</t>
    </r>
  </si>
  <si>
    <r>
      <t xml:space="preserve">20 </t>
    </r>
    <r>
      <rPr>
        <vertAlign val="superscript"/>
        <sz val="11"/>
        <color theme="1"/>
        <rFont val="Calibri"/>
        <family val="2"/>
        <scheme val="minor"/>
      </rPr>
      <t>(1)</t>
    </r>
  </si>
  <si>
    <r>
      <t>30</t>
    </r>
    <r>
      <rPr>
        <vertAlign val="superscript"/>
        <sz val="11"/>
        <color theme="1"/>
        <rFont val="Calibri"/>
        <family val="2"/>
        <scheme val="minor"/>
      </rPr>
      <t xml:space="preserve"> (2)</t>
    </r>
  </si>
  <si>
    <t>Missions de 500€ sur sites + petits équipements</t>
  </si>
  <si>
    <t>15 nœuds SoLo (si dispo) + kits Kinetic ?</t>
  </si>
  <si>
    <r>
      <t xml:space="preserve">3 </t>
    </r>
    <r>
      <rPr>
        <vertAlign val="superscript"/>
        <sz val="11"/>
        <color theme="1"/>
        <rFont val="Calibri"/>
        <family val="2"/>
        <scheme val="minor"/>
      </rPr>
      <t>(3)</t>
    </r>
  </si>
  <si>
    <t>Serveur</t>
  </si>
  <si>
    <r>
      <t xml:space="preserve">3 </t>
    </r>
    <r>
      <rPr>
        <vertAlign val="superscript"/>
        <sz val="11"/>
        <color theme="1"/>
        <rFont val="Calibri"/>
        <family val="2"/>
        <scheme val="minor"/>
      </rPr>
      <t>(5)</t>
    </r>
  </si>
  <si>
    <t>Eventuellement hébergement data extériorisé</t>
  </si>
  <si>
    <r>
      <t xml:space="preserve">4 </t>
    </r>
    <r>
      <rPr>
        <vertAlign val="superscript"/>
        <sz val="11"/>
        <color theme="1"/>
        <rFont val="Calibri"/>
        <family val="2"/>
        <scheme val="minor"/>
      </rPr>
      <t>(3)</t>
    </r>
  </si>
  <si>
    <t>TOTAL</t>
  </si>
  <si>
    <t>% sur prévu</t>
  </si>
  <si>
    <t>4 missions de 500€ sur sites + petits équipements/protos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</si>
</sst>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6" fillId="0" borderId="0" xfId="0" applyFont="1"/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0" xfId="0" applyBorder="1"/>
    <xf numFmtId="0" fontId="0" fillId="0" borderId="34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6" xfId="0" applyBorder="1"/>
    <xf numFmtId="0" fontId="0" fillId="0" borderId="37" xfId="0" applyBorder="1"/>
    <xf numFmtId="0" fontId="0" fillId="0" borderId="38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0" xfId="0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10" borderId="28" xfId="0" applyFont="1" applyFill="1" applyBorder="1" applyAlignment="1">
      <alignment horizontal="center" vertical="center"/>
    </xf>
    <xf numFmtId="0" fontId="1" fillId="10" borderId="29" xfId="0" applyFont="1" applyFill="1" applyBorder="1" applyAlignment="1">
      <alignment horizontal="center" vertical="center"/>
    </xf>
    <xf numFmtId="0" fontId="1" fillId="10" borderId="3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quotePrefix="1"/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65" fontId="0" fillId="0" borderId="0" xfId="2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7" xfId="0" applyFont="1" applyBorder="1"/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0" fontId="4" fillId="0" borderId="46" xfId="0" applyFont="1" applyBorder="1" applyAlignment="1">
      <alignment horizontal="center"/>
    </xf>
    <xf numFmtId="0" fontId="0" fillId="0" borderId="38" xfId="0" applyBorder="1"/>
    <xf numFmtId="0" fontId="4" fillId="0" borderId="38" xfId="0" applyFont="1" applyBorder="1" applyAlignment="1">
      <alignment horizontal="center"/>
    </xf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0" borderId="43" xfId="0" applyBorder="1"/>
    <xf numFmtId="0" fontId="0" fillId="0" borderId="46" xfId="0" applyBorder="1" applyAlignment="1">
      <alignment horizontal="center" vertical="center"/>
    </xf>
    <xf numFmtId="0" fontId="0" fillId="0" borderId="38" xfId="0" applyBorder="1"/>
    <xf numFmtId="0" fontId="0" fillId="0" borderId="50" xfId="0" applyBorder="1"/>
    <xf numFmtId="0" fontId="0" fillId="0" borderId="4" xfId="0" applyBorder="1"/>
    <xf numFmtId="0" fontId="0" fillId="0" borderId="44" xfId="0" applyBorder="1"/>
    <xf numFmtId="0" fontId="0" fillId="0" borderId="45" xfId="0" applyBorder="1"/>
    <xf numFmtId="0" fontId="0" fillId="0" borderId="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9" fontId="0" fillId="0" borderId="38" xfId="1" applyFont="1" applyBorder="1"/>
    <xf numFmtId="9" fontId="0" fillId="0" borderId="50" xfId="1" applyFont="1" applyBorder="1"/>
    <xf numFmtId="0" fontId="8" fillId="0" borderId="0" xfId="0" applyFont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1662-B75E-4ACB-A225-47D897E77137}">
  <dimension ref="B4:Z33"/>
  <sheetViews>
    <sheetView topLeftCell="A4" workbookViewId="0">
      <selection activeCell="P8" sqref="P8:U8"/>
    </sheetView>
  </sheetViews>
  <sheetFormatPr baseColWidth="10" defaultRowHeight="15" x14ac:dyDescent="0.25"/>
  <cols>
    <col min="2" max="2" width="6.5703125" bestFit="1" customWidth="1"/>
    <col min="3" max="3" width="5.5703125" bestFit="1" customWidth="1"/>
    <col min="4" max="4" width="11.85546875" bestFit="1" customWidth="1"/>
    <col min="6" max="6" width="15.7109375" bestFit="1" customWidth="1"/>
    <col min="7" max="7" width="15.7109375" customWidth="1"/>
    <col min="8" max="8" width="9.42578125" customWidth="1"/>
    <col min="9" max="14" width="8.7109375" customWidth="1"/>
    <col min="15" max="15" width="8.7109375" style="35" customWidth="1"/>
    <col min="16" max="25" width="8.7109375" customWidth="1"/>
    <col min="26" max="26" width="4" bestFit="1" customWidth="1"/>
  </cols>
  <sheetData>
    <row r="4" spans="2:26" x14ac:dyDescent="0.25">
      <c r="I4" s="79">
        <v>2022</v>
      </c>
      <c r="J4" s="80"/>
      <c r="K4" s="79">
        <v>2023</v>
      </c>
      <c r="L4" s="80"/>
      <c r="M4" s="79">
        <v>2024</v>
      </c>
      <c r="N4" s="80"/>
      <c r="O4" s="34"/>
      <c r="P4" s="79">
        <v>2025</v>
      </c>
      <c r="Q4" s="80"/>
      <c r="R4" s="79">
        <v>2026</v>
      </c>
      <c r="S4" s="80"/>
      <c r="T4" s="79">
        <v>2027</v>
      </c>
      <c r="U4" s="80"/>
      <c r="V4" s="79">
        <v>2028</v>
      </c>
      <c r="W4" s="80"/>
      <c r="X4" s="79">
        <v>2029</v>
      </c>
      <c r="Y4" s="80"/>
    </row>
    <row r="5" spans="2:26" x14ac:dyDescent="0.25">
      <c r="I5" s="81" t="s">
        <v>0</v>
      </c>
      <c r="J5" s="82"/>
      <c r="K5" s="81" t="s">
        <v>1</v>
      </c>
      <c r="L5" s="82"/>
      <c r="M5" s="81" t="s">
        <v>2</v>
      </c>
      <c r="N5" s="82"/>
      <c r="P5" s="81" t="s">
        <v>3</v>
      </c>
      <c r="Q5" s="82"/>
      <c r="R5" s="81" t="s">
        <v>4</v>
      </c>
      <c r="S5" s="82"/>
      <c r="T5" s="81" t="s">
        <v>5</v>
      </c>
      <c r="U5" s="82"/>
      <c r="V5" s="81" t="s">
        <v>6</v>
      </c>
      <c r="W5" s="82"/>
      <c r="X5" s="81" t="s">
        <v>7</v>
      </c>
      <c r="Y5" s="82"/>
    </row>
    <row r="6" spans="2:26" s="1" customFormat="1" ht="15.75" thickBot="1" x14ac:dyDescent="0.3">
      <c r="D6" s="3" t="s">
        <v>14</v>
      </c>
      <c r="E6" s="3" t="s">
        <v>15</v>
      </c>
      <c r="F6" s="3" t="s">
        <v>16</v>
      </c>
      <c r="G6" s="3"/>
      <c r="H6" s="3"/>
      <c r="I6" s="4" t="s">
        <v>8</v>
      </c>
      <c r="J6" s="4" t="s">
        <v>9</v>
      </c>
      <c r="K6" s="4" t="s">
        <v>8</v>
      </c>
      <c r="L6" s="4" t="s">
        <v>9</v>
      </c>
      <c r="M6" s="4" t="s">
        <v>8</v>
      </c>
      <c r="N6" s="4" t="s">
        <v>9</v>
      </c>
      <c r="O6" s="36"/>
      <c r="P6" s="4" t="s">
        <v>8</v>
      </c>
      <c r="Q6" s="4" t="s">
        <v>9</v>
      </c>
      <c r="R6" s="4" t="s">
        <v>8</v>
      </c>
      <c r="S6" s="4" t="s">
        <v>9</v>
      </c>
      <c r="T6" s="4" t="s">
        <v>8</v>
      </c>
      <c r="U6" s="4" t="s">
        <v>9</v>
      </c>
      <c r="V6" s="4" t="s">
        <v>8</v>
      </c>
      <c r="W6" s="4" t="s">
        <v>9</v>
      </c>
      <c r="X6" s="4" t="s">
        <v>8</v>
      </c>
      <c r="Y6" s="4" t="s">
        <v>9</v>
      </c>
    </row>
    <row r="7" spans="2:26" s="3" customFormat="1" ht="15.75" thickBot="1" x14ac:dyDescent="0.3">
      <c r="D7" s="3" t="s">
        <v>38</v>
      </c>
      <c r="E7" s="3" t="s">
        <v>39</v>
      </c>
      <c r="F7" s="3" t="s">
        <v>37</v>
      </c>
      <c r="I7" s="15" t="s">
        <v>21</v>
      </c>
      <c r="J7" s="95" t="s">
        <v>22</v>
      </c>
      <c r="K7" s="96"/>
      <c r="L7" s="16" t="s">
        <v>23</v>
      </c>
      <c r="M7" s="97" t="s">
        <v>24</v>
      </c>
      <c r="N7" s="98"/>
      <c r="O7" s="37"/>
      <c r="P7" s="99" t="s">
        <v>33</v>
      </c>
      <c r="Q7" s="100"/>
      <c r="R7" s="17" t="s">
        <v>34</v>
      </c>
      <c r="S7" s="99" t="s">
        <v>33</v>
      </c>
      <c r="T7" s="100"/>
      <c r="U7" s="17" t="s">
        <v>34</v>
      </c>
      <c r="V7" s="18" t="s">
        <v>35</v>
      </c>
      <c r="W7" s="89" t="s">
        <v>36</v>
      </c>
      <c r="X7" s="90"/>
      <c r="Y7" s="91"/>
    </row>
    <row r="8" spans="2:26" s="3" customFormat="1" ht="15.75" thickBot="1" x14ac:dyDescent="0.3">
      <c r="I8" s="24"/>
      <c r="J8" s="19"/>
      <c r="K8" s="19"/>
      <c r="L8" s="19"/>
      <c r="M8" s="19"/>
      <c r="N8" s="25"/>
      <c r="O8" s="37"/>
      <c r="P8" s="92" t="s">
        <v>22</v>
      </c>
      <c r="Q8" s="93"/>
      <c r="R8" s="93"/>
      <c r="S8" s="93"/>
      <c r="T8" s="93"/>
      <c r="U8" s="94"/>
      <c r="V8" s="22"/>
      <c r="W8" s="19"/>
      <c r="X8" s="19"/>
      <c r="Y8" s="25"/>
    </row>
    <row r="9" spans="2:26" x14ac:dyDescent="0.25">
      <c r="B9" t="s">
        <v>12</v>
      </c>
      <c r="C9" t="s">
        <v>10</v>
      </c>
      <c r="D9">
        <v>270</v>
      </c>
      <c r="E9">
        <v>20</v>
      </c>
      <c r="F9">
        <v>10</v>
      </c>
      <c r="H9" t="s">
        <v>37</v>
      </c>
      <c r="I9" s="26"/>
      <c r="J9" s="20"/>
      <c r="K9" s="20"/>
      <c r="L9" s="20"/>
      <c r="M9" s="20"/>
      <c r="N9" s="40"/>
      <c r="O9" s="38"/>
      <c r="P9" s="39"/>
      <c r="Q9" s="23"/>
      <c r="R9" s="23"/>
      <c r="S9" s="23"/>
      <c r="T9" s="23"/>
      <c r="U9" s="23"/>
      <c r="V9" s="20"/>
      <c r="W9" s="20"/>
      <c r="X9" s="21"/>
      <c r="Y9" s="27"/>
    </row>
    <row r="10" spans="2:26" x14ac:dyDescent="0.25">
      <c r="C10" t="s">
        <v>11</v>
      </c>
      <c r="D10">
        <v>70</v>
      </c>
      <c r="E10">
        <v>0</v>
      </c>
      <c r="F10">
        <v>10</v>
      </c>
      <c r="H10" t="s">
        <v>38</v>
      </c>
      <c r="I10" s="26">
        <v>30</v>
      </c>
      <c r="J10" s="83">
        <v>50</v>
      </c>
      <c r="K10" s="84"/>
      <c r="L10" s="20"/>
      <c r="M10" s="20"/>
      <c r="N10" s="40"/>
      <c r="O10" s="38"/>
      <c r="P10" s="87">
        <v>150</v>
      </c>
      <c r="Q10" s="88"/>
      <c r="R10" s="20"/>
      <c r="S10" s="88">
        <v>50</v>
      </c>
      <c r="T10" s="88"/>
      <c r="U10" s="20"/>
      <c r="V10" s="20">
        <v>60</v>
      </c>
      <c r="W10" s="20"/>
      <c r="X10" s="21"/>
      <c r="Y10" s="27"/>
      <c r="Z10">
        <f>SUM(I10:Y10)</f>
        <v>340</v>
      </c>
    </row>
    <row r="11" spans="2:26" x14ac:dyDescent="0.25">
      <c r="B11" s="2" t="s">
        <v>20</v>
      </c>
      <c r="C11" s="14">
        <f>SUM(D11:F11)</f>
        <v>380</v>
      </c>
      <c r="D11" s="2">
        <f>SUM(D9:D10)</f>
        <v>340</v>
      </c>
      <c r="E11" s="2">
        <f t="shared" ref="E11" si="0">SUM(E9:E10)</f>
        <v>20</v>
      </c>
      <c r="F11" s="2">
        <f t="shared" ref="F11" si="1">SUM(F9:F10)</f>
        <v>20</v>
      </c>
      <c r="G11" s="2"/>
      <c r="H11" s="2" t="s">
        <v>39</v>
      </c>
      <c r="I11" s="26"/>
      <c r="J11" s="83"/>
      <c r="K11" s="84"/>
      <c r="L11" s="20"/>
      <c r="M11" s="20"/>
      <c r="N11" s="40"/>
      <c r="O11" s="38"/>
      <c r="P11" s="87"/>
      <c r="Q11" s="88"/>
      <c r="R11" s="20"/>
      <c r="S11" s="88"/>
      <c r="T11" s="88"/>
      <c r="U11" s="20"/>
      <c r="V11" s="20"/>
      <c r="W11" s="20"/>
      <c r="X11" s="21"/>
      <c r="Y11" s="27"/>
    </row>
    <row r="12" spans="2:26" x14ac:dyDescent="0.25">
      <c r="B12" s="2"/>
      <c r="C12" s="14"/>
      <c r="D12" s="2"/>
      <c r="E12" s="2"/>
      <c r="F12" s="2"/>
      <c r="G12" s="2"/>
      <c r="H12" s="2"/>
      <c r="I12" s="26"/>
      <c r="J12" s="32"/>
      <c r="K12" s="33"/>
      <c r="L12" s="20"/>
      <c r="M12" s="20"/>
      <c r="N12" s="40"/>
      <c r="O12" s="38"/>
      <c r="P12" s="26"/>
      <c r="Q12" s="20"/>
      <c r="R12" s="20"/>
      <c r="S12" s="20"/>
      <c r="T12" s="20"/>
      <c r="U12" s="20"/>
      <c r="V12" s="20"/>
      <c r="W12" s="20"/>
      <c r="X12" s="21"/>
      <c r="Y12" s="27"/>
    </row>
    <row r="13" spans="2:26" x14ac:dyDescent="0.25">
      <c r="I13" s="26"/>
      <c r="J13" s="20"/>
      <c r="K13" s="20"/>
      <c r="L13" s="20"/>
      <c r="M13" s="20"/>
      <c r="N13" s="40"/>
      <c r="O13" s="38"/>
      <c r="P13" s="26"/>
      <c r="Q13" s="20"/>
      <c r="R13" s="20"/>
      <c r="S13" s="20"/>
      <c r="T13" s="20"/>
      <c r="U13" s="20"/>
      <c r="V13" s="20"/>
      <c r="W13" s="20"/>
      <c r="X13" s="21"/>
      <c r="Y13" s="27"/>
    </row>
    <row r="14" spans="2:26" x14ac:dyDescent="0.25">
      <c r="B14" t="s">
        <v>17</v>
      </c>
      <c r="C14" t="s">
        <v>13</v>
      </c>
      <c r="D14">
        <v>270</v>
      </c>
      <c r="E14">
        <v>15</v>
      </c>
      <c r="F14">
        <v>10</v>
      </c>
      <c r="H14" t="s">
        <v>37</v>
      </c>
      <c r="I14" s="26"/>
      <c r="J14" s="20"/>
      <c r="K14" s="20"/>
      <c r="L14" s="20"/>
      <c r="M14" s="20"/>
      <c r="N14" s="40"/>
      <c r="O14" s="38"/>
      <c r="P14" s="26"/>
      <c r="Q14" s="20"/>
      <c r="R14" s="20"/>
      <c r="S14" s="20"/>
      <c r="T14" s="20"/>
      <c r="U14" s="20"/>
      <c r="V14" s="20"/>
      <c r="W14" s="20"/>
      <c r="X14" s="21"/>
      <c r="Y14" s="27"/>
    </row>
    <row r="15" spans="2:26" x14ac:dyDescent="0.25">
      <c r="C15" t="s">
        <v>11</v>
      </c>
      <c r="D15">
        <v>50</v>
      </c>
      <c r="E15">
        <v>15</v>
      </c>
      <c r="F15">
        <v>10</v>
      </c>
      <c r="H15" t="s">
        <v>38</v>
      </c>
      <c r="I15" s="26">
        <v>30</v>
      </c>
      <c r="J15" s="83">
        <v>20</v>
      </c>
      <c r="K15" s="84"/>
      <c r="L15" s="20"/>
      <c r="M15" s="83">
        <v>20</v>
      </c>
      <c r="N15" s="85"/>
      <c r="O15" s="38"/>
      <c r="P15" s="86">
        <v>50</v>
      </c>
      <c r="Q15" s="84"/>
      <c r="R15" s="20"/>
      <c r="S15" s="83">
        <v>20</v>
      </c>
      <c r="T15" s="84"/>
      <c r="U15" s="20"/>
      <c r="V15" s="20">
        <v>180</v>
      </c>
      <c r="W15" s="20"/>
      <c r="X15" s="21"/>
      <c r="Y15" s="27"/>
      <c r="Z15">
        <f>SUM(I15:Y15)</f>
        <v>320</v>
      </c>
    </row>
    <row r="16" spans="2:26" x14ac:dyDescent="0.25">
      <c r="B16" s="2" t="s">
        <v>20</v>
      </c>
      <c r="C16" s="14">
        <f>SUM(D16:F16)</f>
        <v>370</v>
      </c>
      <c r="D16" s="2">
        <f>SUM(D14:D15)</f>
        <v>320</v>
      </c>
      <c r="E16" s="2">
        <f t="shared" ref="E16" si="2">SUM(E14:E15)</f>
        <v>30</v>
      </c>
      <c r="F16" s="2">
        <f t="shared" ref="F16" si="3">SUM(F14:F15)</f>
        <v>20</v>
      </c>
      <c r="G16" s="2"/>
      <c r="H16" s="2" t="s">
        <v>39</v>
      </c>
      <c r="I16" s="26"/>
      <c r="J16" s="83"/>
      <c r="K16" s="84"/>
      <c r="L16" s="20"/>
      <c r="M16" s="83"/>
      <c r="N16" s="85"/>
      <c r="O16" s="38"/>
      <c r="P16" s="86"/>
      <c r="Q16" s="84"/>
      <c r="R16" s="20"/>
      <c r="S16" s="83"/>
      <c r="T16" s="84"/>
      <c r="U16" s="20"/>
      <c r="V16" s="20"/>
      <c r="W16" s="20"/>
      <c r="X16" s="21"/>
      <c r="Y16" s="27"/>
    </row>
    <row r="17" spans="2:25" x14ac:dyDescent="0.25">
      <c r="I17" s="26"/>
      <c r="J17" s="20"/>
      <c r="K17" s="20"/>
      <c r="L17" s="20"/>
      <c r="M17" s="20"/>
      <c r="N17" s="40"/>
      <c r="O17" s="38"/>
      <c r="P17" s="26"/>
      <c r="Q17" s="20"/>
      <c r="R17" s="20"/>
      <c r="S17" s="20"/>
      <c r="T17" s="20"/>
      <c r="U17" s="20"/>
      <c r="V17" s="20"/>
      <c r="W17" s="20"/>
      <c r="X17" s="21"/>
      <c r="Y17" s="27"/>
    </row>
    <row r="18" spans="2:25" x14ac:dyDescent="0.25">
      <c r="B18" t="s">
        <v>19</v>
      </c>
      <c r="C18" t="s">
        <v>10</v>
      </c>
      <c r="D18">
        <v>30</v>
      </c>
      <c r="E18">
        <v>10</v>
      </c>
      <c r="F18">
        <v>10</v>
      </c>
      <c r="H18" t="s">
        <v>37</v>
      </c>
      <c r="I18" s="26"/>
      <c r="J18" s="20"/>
      <c r="K18" s="20"/>
      <c r="L18" s="20"/>
      <c r="M18" s="20"/>
      <c r="N18" s="40"/>
      <c r="O18" s="38"/>
      <c r="P18" s="26"/>
      <c r="Q18" s="20"/>
      <c r="R18" s="20"/>
      <c r="S18" s="20"/>
      <c r="T18" s="20"/>
      <c r="U18" s="20"/>
      <c r="V18" s="20"/>
      <c r="W18" s="20"/>
      <c r="X18" s="21"/>
      <c r="Y18" s="27"/>
    </row>
    <row r="19" spans="2:25" x14ac:dyDescent="0.25">
      <c r="C19" t="s">
        <v>18</v>
      </c>
      <c r="D19">
        <v>20</v>
      </c>
      <c r="E19">
        <v>0</v>
      </c>
      <c r="F19">
        <v>10</v>
      </c>
      <c r="H19" t="s">
        <v>38</v>
      </c>
      <c r="I19" s="26"/>
      <c r="J19" s="20"/>
      <c r="K19" s="20"/>
      <c r="L19" s="20"/>
      <c r="M19" s="20"/>
      <c r="N19" s="40"/>
      <c r="O19" s="38"/>
      <c r="P19" s="26"/>
      <c r="Q19" s="20"/>
      <c r="R19" s="20"/>
      <c r="S19" s="20"/>
      <c r="T19" s="20"/>
      <c r="U19" s="20"/>
      <c r="V19" s="20"/>
      <c r="W19" s="20"/>
      <c r="X19" s="21"/>
      <c r="Y19" s="27"/>
    </row>
    <row r="20" spans="2:25" ht="15.75" thickBot="1" x14ac:dyDescent="0.3">
      <c r="B20" s="2" t="s">
        <v>20</v>
      </c>
      <c r="C20" s="14">
        <f>SUM(D20:F20)</f>
        <v>80</v>
      </c>
      <c r="D20" s="2">
        <f>SUM(D18:D19)</f>
        <v>50</v>
      </c>
      <c r="E20" s="2">
        <f t="shared" ref="E20:F20" si="4">SUM(E18:E19)</f>
        <v>10</v>
      </c>
      <c r="F20" s="2">
        <f t="shared" si="4"/>
        <v>20</v>
      </c>
      <c r="G20" s="2"/>
      <c r="H20" s="2" t="s">
        <v>39</v>
      </c>
      <c r="I20" s="28"/>
      <c r="J20" s="29"/>
      <c r="K20" s="29"/>
      <c r="L20" s="29"/>
      <c r="M20" s="29"/>
      <c r="N20" s="41"/>
      <c r="O20" s="38"/>
      <c r="P20" s="28"/>
      <c r="Q20" s="29"/>
      <c r="R20" s="29"/>
      <c r="S20" s="29"/>
      <c r="T20" s="29"/>
      <c r="U20" s="29"/>
      <c r="V20" s="29"/>
      <c r="W20" s="29"/>
      <c r="X20" s="30"/>
      <c r="Y20" s="31"/>
    </row>
    <row r="21" spans="2:25" x14ac:dyDescent="0.25">
      <c r="I21" s="1"/>
      <c r="J21" s="1"/>
      <c r="K21" s="1"/>
      <c r="L21" s="1"/>
      <c r="M21" s="1"/>
      <c r="N21" s="1"/>
      <c r="O21" s="38"/>
      <c r="P21" s="1"/>
      <c r="Q21" s="1"/>
      <c r="R21" s="1"/>
      <c r="S21" s="1"/>
      <c r="T21" s="1"/>
      <c r="U21" s="1"/>
      <c r="V21" s="1"/>
      <c r="W21" s="1"/>
    </row>
    <row r="23" spans="2:25" x14ac:dyDescent="0.25">
      <c r="B23" s="6" t="s">
        <v>21</v>
      </c>
      <c r="C23" s="5" t="s">
        <v>25</v>
      </c>
    </row>
    <row r="24" spans="2:25" x14ac:dyDescent="0.25">
      <c r="B24" s="7" t="s">
        <v>22</v>
      </c>
      <c r="C24" t="s">
        <v>26</v>
      </c>
    </row>
    <row r="25" spans="2:25" x14ac:dyDescent="0.25">
      <c r="B25" s="8" t="s">
        <v>23</v>
      </c>
      <c r="C25" t="s">
        <v>27</v>
      </c>
    </row>
    <row r="26" spans="2:25" x14ac:dyDescent="0.25">
      <c r="B26" s="9" t="s">
        <v>24</v>
      </c>
      <c r="C26" t="s">
        <v>28</v>
      </c>
    </row>
    <row r="27" spans="2:25" x14ac:dyDescent="0.25">
      <c r="B27" s="10" t="s">
        <v>33</v>
      </c>
      <c r="C27" t="s">
        <v>29</v>
      </c>
    </row>
    <row r="28" spans="2:25" x14ac:dyDescent="0.25">
      <c r="B28" s="12" t="s">
        <v>34</v>
      </c>
      <c r="C28" t="s">
        <v>30</v>
      </c>
    </row>
    <row r="29" spans="2:25" x14ac:dyDescent="0.25">
      <c r="B29" s="11" t="s">
        <v>35</v>
      </c>
      <c r="C29" t="s">
        <v>31</v>
      </c>
    </row>
    <row r="30" spans="2:25" x14ac:dyDescent="0.25">
      <c r="B30" s="13" t="s">
        <v>36</v>
      </c>
      <c r="C30" t="s">
        <v>32</v>
      </c>
    </row>
    <row r="33" spans="19:19" x14ac:dyDescent="0.25">
      <c r="S33">
        <f>20/8</f>
        <v>2.5</v>
      </c>
    </row>
  </sheetData>
  <mergeCells count="36">
    <mergeCell ref="W7:Y7"/>
    <mergeCell ref="P11:Q11"/>
    <mergeCell ref="S11:T11"/>
    <mergeCell ref="J11:K11"/>
    <mergeCell ref="P8:U8"/>
    <mergeCell ref="J7:K7"/>
    <mergeCell ref="M7:N7"/>
    <mergeCell ref="P7:Q7"/>
    <mergeCell ref="S7:T7"/>
    <mergeCell ref="J16:K16"/>
    <mergeCell ref="M16:N16"/>
    <mergeCell ref="P16:Q16"/>
    <mergeCell ref="S16:T16"/>
    <mergeCell ref="J10:K10"/>
    <mergeCell ref="P10:Q10"/>
    <mergeCell ref="S10:T10"/>
    <mergeCell ref="J15:K15"/>
    <mergeCell ref="M15:N15"/>
    <mergeCell ref="P15:Q15"/>
    <mergeCell ref="S15:T15"/>
    <mergeCell ref="V4:W4"/>
    <mergeCell ref="X4:Y4"/>
    <mergeCell ref="I5:J5"/>
    <mergeCell ref="K5:L5"/>
    <mergeCell ref="M5:N5"/>
    <mergeCell ref="P5:Q5"/>
    <mergeCell ref="R5:S5"/>
    <mergeCell ref="T5:U5"/>
    <mergeCell ref="V5:W5"/>
    <mergeCell ref="X5:Y5"/>
    <mergeCell ref="I4:J4"/>
    <mergeCell ref="K4:L4"/>
    <mergeCell ref="M4:N4"/>
    <mergeCell ref="P4:Q4"/>
    <mergeCell ref="R4:S4"/>
    <mergeCell ref="T4:U4"/>
  </mergeCells>
  <phoneticPr fontId="5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75080-E9AB-4654-BEE3-E8E35C14E0F4}">
  <dimension ref="B4:Z33"/>
  <sheetViews>
    <sheetView topLeftCell="B3" zoomScale="130" zoomScaleNormal="130" workbookViewId="0">
      <selection activeCell="C10" sqref="C10"/>
    </sheetView>
  </sheetViews>
  <sheetFormatPr baseColWidth="10" defaultRowHeight="15" x14ac:dyDescent="0.25"/>
  <cols>
    <col min="1" max="1" width="11.42578125" style="44"/>
    <col min="2" max="2" width="6.5703125" style="44" bestFit="1" customWidth="1"/>
    <col min="3" max="3" width="5.5703125" style="44" bestFit="1" customWidth="1"/>
    <col min="4" max="4" width="11.85546875" style="44" bestFit="1" customWidth="1"/>
    <col min="5" max="5" width="11.42578125" style="44"/>
    <col min="6" max="6" width="15.7109375" style="44" bestFit="1" customWidth="1"/>
    <col min="7" max="7" width="5" style="44" customWidth="1"/>
    <col min="8" max="8" width="9.42578125" style="44" customWidth="1"/>
    <col min="9" max="14" width="8.7109375" style="44" customWidth="1"/>
    <col min="15" max="15" width="8.7109375" style="35" customWidth="1"/>
    <col min="16" max="25" width="8.7109375" style="44" customWidth="1"/>
    <col min="26" max="26" width="4" style="44" bestFit="1" customWidth="1"/>
    <col min="27" max="16384" width="11.42578125" style="44"/>
  </cols>
  <sheetData>
    <row r="4" spans="2:26" x14ac:dyDescent="0.25">
      <c r="I4" s="79">
        <v>2022</v>
      </c>
      <c r="J4" s="80"/>
      <c r="K4" s="79">
        <v>2023</v>
      </c>
      <c r="L4" s="80"/>
      <c r="M4" s="79">
        <v>2024</v>
      </c>
      <c r="N4" s="80"/>
      <c r="O4" s="34"/>
      <c r="P4" s="79">
        <v>2025</v>
      </c>
      <c r="Q4" s="80"/>
      <c r="R4" s="79">
        <v>2026</v>
      </c>
      <c r="S4" s="80"/>
      <c r="T4" s="79">
        <v>2027</v>
      </c>
      <c r="U4" s="80"/>
      <c r="V4" s="79">
        <v>2028</v>
      </c>
      <c r="W4" s="80"/>
      <c r="X4" s="79">
        <v>2029</v>
      </c>
      <c r="Y4" s="80"/>
    </row>
    <row r="5" spans="2:26" x14ac:dyDescent="0.25">
      <c r="I5" s="81" t="s">
        <v>0</v>
      </c>
      <c r="J5" s="82"/>
      <c r="K5" s="81" t="s">
        <v>1</v>
      </c>
      <c r="L5" s="82"/>
      <c r="M5" s="81" t="s">
        <v>2</v>
      </c>
      <c r="N5" s="82"/>
      <c r="P5" s="81" t="s">
        <v>3</v>
      </c>
      <c r="Q5" s="82"/>
      <c r="R5" s="81" t="s">
        <v>4</v>
      </c>
      <c r="S5" s="82"/>
      <c r="T5" s="81" t="s">
        <v>5</v>
      </c>
      <c r="U5" s="82"/>
      <c r="V5" s="81" t="s">
        <v>6</v>
      </c>
      <c r="W5" s="82"/>
      <c r="X5" s="81" t="s">
        <v>7</v>
      </c>
      <c r="Y5" s="82"/>
    </row>
    <row r="6" spans="2:26" s="1" customFormat="1" ht="15.75" thickBot="1" x14ac:dyDescent="0.3">
      <c r="D6" s="3" t="s">
        <v>14</v>
      </c>
      <c r="E6" s="3" t="s">
        <v>15</v>
      </c>
      <c r="F6" s="3" t="s">
        <v>16</v>
      </c>
      <c r="G6" s="3"/>
      <c r="H6" s="3"/>
      <c r="I6" s="4" t="s">
        <v>8</v>
      </c>
      <c r="J6" s="4" t="s">
        <v>9</v>
      </c>
      <c r="K6" s="4" t="s">
        <v>8</v>
      </c>
      <c r="L6" s="4" t="s">
        <v>9</v>
      </c>
      <c r="M6" s="4" t="s">
        <v>8</v>
      </c>
      <c r="N6" s="4" t="s">
        <v>9</v>
      </c>
      <c r="O6" s="36"/>
      <c r="P6" s="4" t="s">
        <v>8</v>
      </c>
      <c r="Q6" s="4" t="s">
        <v>9</v>
      </c>
      <c r="R6" s="4" t="s">
        <v>8</v>
      </c>
      <c r="S6" s="4" t="s">
        <v>9</v>
      </c>
      <c r="T6" s="4" t="s">
        <v>8</v>
      </c>
      <c r="U6" s="4" t="s">
        <v>9</v>
      </c>
      <c r="V6" s="4" t="s">
        <v>8</v>
      </c>
      <c r="W6" s="4" t="s">
        <v>9</v>
      </c>
      <c r="X6" s="4" t="s">
        <v>8</v>
      </c>
      <c r="Y6" s="4" t="s">
        <v>9</v>
      </c>
    </row>
    <row r="7" spans="2:26" s="3" customFormat="1" ht="15.75" thickBot="1" x14ac:dyDescent="0.3">
      <c r="D7" s="3" t="s">
        <v>38</v>
      </c>
      <c r="E7" s="3" t="s">
        <v>39</v>
      </c>
      <c r="F7" s="3" t="s">
        <v>37</v>
      </c>
      <c r="I7" s="15" t="s">
        <v>21</v>
      </c>
      <c r="J7" s="95" t="s">
        <v>22</v>
      </c>
      <c r="K7" s="96"/>
      <c r="L7" s="16" t="s">
        <v>23</v>
      </c>
      <c r="M7" s="97" t="s">
        <v>24</v>
      </c>
      <c r="N7" s="98"/>
      <c r="O7" s="37"/>
      <c r="P7" s="99" t="s">
        <v>33</v>
      </c>
      <c r="Q7" s="100"/>
      <c r="R7" s="17" t="s">
        <v>34</v>
      </c>
      <c r="S7" s="99" t="s">
        <v>33</v>
      </c>
      <c r="T7" s="100"/>
      <c r="U7" s="17" t="s">
        <v>34</v>
      </c>
      <c r="V7" s="18" t="s">
        <v>35</v>
      </c>
      <c r="W7" s="89" t="s">
        <v>36</v>
      </c>
      <c r="X7" s="90"/>
      <c r="Y7" s="91"/>
    </row>
    <row r="8" spans="2:26" s="3" customFormat="1" ht="15.75" thickBot="1" x14ac:dyDescent="0.3">
      <c r="I8" s="47"/>
      <c r="J8" s="48"/>
      <c r="K8" s="48"/>
      <c r="L8" s="48"/>
      <c r="M8" s="48"/>
      <c r="N8" s="49"/>
      <c r="O8" s="37"/>
      <c r="P8" s="101" t="s">
        <v>22</v>
      </c>
      <c r="Q8" s="102"/>
      <c r="R8" s="102"/>
      <c r="S8" s="102"/>
      <c r="T8" s="102"/>
      <c r="U8" s="103"/>
      <c r="V8" s="50"/>
      <c r="W8" s="48"/>
      <c r="X8" s="48"/>
      <c r="Y8" s="49"/>
    </row>
    <row r="9" spans="2:26" x14ac:dyDescent="0.25">
      <c r="B9" s="44" t="s">
        <v>12</v>
      </c>
      <c r="C9" s="44" t="s">
        <v>10</v>
      </c>
      <c r="D9" s="44">
        <v>270</v>
      </c>
      <c r="E9" s="44">
        <v>20</v>
      </c>
      <c r="F9" s="44">
        <v>10</v>
      </c>
      <c r="H9" s="44" t="s">
        <v>37</v>
      </c>
      <c r="I9" s="56"/>
      <c r="J9" s="57"/>
      <c r="K9" s="57"/>
      <c r="L9" s="57"/>
      <c r="M9" s="57"/>
      <c r="N9" s="58"/>
      <c r="O9" s="59"/>
      <c r="P9" s="56"/>
      <c r="Q9" s="57"/>
      <c r="R9" s="57"/>
      <c r="S9" s="57"/>
      <c r="T9" s="57"/>
      <c r="U9" s="57"/>
      <c r="V9" s="57"/>
      <c r="W9" s="57"/>
      <c r="X9" s="60"/>
      <c r="Y9" s="61"/>
    </row>
    <row r="10" spans="2:26" x14ac:dyDescent="0.25">
      <c r="C10" s="44" t="s">
        <v>11</v>
      </c>
      <c r="D10" s="44">
        <v>70</v>
      </c>
      <c r="E10" s="44">
        <v>0</v>
      </c>
      <c r="F10" s="44">
        <v>10</v>
      </c>
      <c r="H10" s="44" t="s">
        <v>38</v>
      </c>
      <c r="I10" s="42">
        <v>30</v>
      </c>
      <c r="J10" s="83">
        <v>50</v>
      </c>
      <c r="K10" s="84"/>
      <c r="L10" s="43"/>
      <c r="M10" s="43"/>
      <c r="N10" s="40"/>
      <c r="O10" s="38"/>
      <c r="P10" s="87">
        <v>150</v>
      </c>
      <c r="Q10" s="88"/>
      <c r="R10" s="43"/>
      <c r="S10" s="88">
        <v>50</v>
      </c>
      <c r="T10" s="88"/>
      <c r="U10" s="43"/>
      <c r="V10" s="43">
        <v>60</v>
      </c>
      <c r="W10" s="43"/>
      <c r="X10" s="21"/>
      <c r="Y10" s="27"/>
      <c r="Z10" s="44">
        <f>SUM(I10:Y10)</f>
        <v>340</v>
      </c>
    </row>
    <row r="11" spans="2:26" ht="15.75" thickBot="1" x14ac:dyDescent="0.3">
      <c r="B11" s="2" t="s">
        <v>20</v>
      </c>
      <c r="C11" s="14">
        <f>SUM(D11:F11)</f>
        <v>380</v>
      </c>
      <c r="D11" s="2">
        <f>SUM(D9:D10)</f>
        <v>340</v>
      </c>
      <c r="E11" s="2">
        <f t="shared" ref="E11:F11" si="0">SUM(E9:E10)</f>
        <v>20</v>
      </c>
      <c r="F11" s="2">
        <f t="shared" si="0"/>
        <v>20</v>
      </c>
      <c r="G11" s="2"/>
      <c r="H11" s="2" t="s">
        <v>39</v>
      </c>
      <c r="I11" s="45"/>
      <c r="J11" s="104"/>
      <c r="K11" s="105"/>
      <c r="L11" s="46"/>
      <c r="M11" s="46"/>
      <c r="N11" s="41"/>
      <c r="O11" s="62"/>
      <c r="P11" s="106"/>
      <c r="Q11" s="107"/>
      <c r="R11" s="46"/>
      <c r="S11" s="107"/>
      <c r="T11" s="107"/>
      <c r="U11" s="46"/>
      <c r="V11" s="46"/>
      <c r="W11" s="46"/>
      <c r="X11" s="30"/>
      <c r="Y11" s="31"/>
    </row>
    <row r="12" spans="2:26" x14ac:dyDescent="0.25">
      <c r="B12" s="2"/>
      <c r="C12" s="14"/>
      <c r="D12" s="2"/>
      <c r="E12" s="2"/>
      <c r="F12" s="2"/>
      <c r="G12" s="2"/>
      <c r="H12" s="2"/>
      <c r="I12" s="39"/>
      <c r="J12" s="51"/>
      <c r="K12" s="52"/>
      <c r="L12" s="23"/>
      <c r="M12" s="23"/>
      <c r="N12" s="53"/>
      <c r="O12" s="38"/>
      <c r="P12" s="39"/>
      <c r="Q12" s="23"/>
      <c r="R12" s="23"/>
      <c r="S12" s="23"/>
      <c r="T12" s="23"/>
      <c r="U12" s="23"/>
      <c r="V12" s="23"/>
      <c r="W12" s="23"/>
      <c r="X12" s="54"/>
      <c r="Y12" s="55"/>
    </row>
    <row r="13" spans="2:26" ht="15.75" thickBot="1" x14ac:dyDescent="0.3">
      <c r="I13" s="63"/>
      <c r="J13" s="64"/>
      <c r="K13" s="64"/>
      <c r="L13" s="64"/>
      <c r="M13" s="64"/>
      <c r="N13" s="65"/>
      <c r="O13" s="38"/>
      <c r="P13" s="63"/>
      <c r="Q13" s="64"/>
      <c r="R13" s="64"/>
      <c r="S13" s="64"/>
      <c r="T13" s="64"/>
      <c r="U13" s="64"/>
      <c r="V13" s="64"/>
      <c r="W13" s="64"/>
      <c r="X13" s="66"/>
      <c r="Y13" s="67"/>
    </row>
    <row r="14" spans="2:26" x14ac:dyDescent="0.25">
      <c r="B14" s="44" t="s">
        <v>17</v>
      </c>
      <c r="C14" s="44" t="s">
        <v>13</v>
      </c>
      <c r="D14" s="44">
        <v>270</v>
      </c>
      <c r="E14" s="44">
        <v>15</v>
      </c>
      <c r="F14" s="44">
        <v>10</v>
      </c>
      <c r="H14" s="44" t="s">
        <v>37</v>
      </c>
      <c r="I14" s="56"/>
      <c r="J14" s="57"/>
      <c r="K14" s="57"/>
      <c r="L14" s="57"/>
      <c r="M14" s="57"/>
      <c r="N14" s="58"/>
      <c r="O14" s="59"/>
      <c r="P14" s="56"/>
      <c r="Q14" s="57"/>
      <c r="R14" s="57"/>
      <c r="S14" s="57"/>
      <c r="T14" s="57"/>
      <c r="U14" s="57"/>
      <c r="V14" s="57"/>
      <c r="W14" s="57"/>
      <c r="X14" s="60"/>
      <c r="Y14" s="61"/>
    </row>
    <row r="15" spans="2:26" x14ac:dyDescent="0.25">
      <c r="C15" s="44" t="s">
        <v>11</v>
      </c>
      <c r="D15" s="44">
        <v>50</v>
      </c>
      <c r="E15" s="44">
        <v>15</v>
      </c>
      <c r="F15" s="44">
        <v>10</v>
      </c>
      <c r="H15" s="44" t="s">
        <v>38</v>
      </c>
      <c r="I15" s="42">
        <v>30</v>
      </c>
      <c r="J15" s="83">
        <v>20</v>
      </c>
      <c r="K15" s="84"/>
      <c r="L15" s="43"/>
      <c r="M15" s="83">
        <v>20</v>
      </c>
      <c r="N15" s="85"/>
      <c r="O15" s="38"/>
      <c r="P15" s="86">
        <v>50</v>
      </c>
      <c r="Q15" s="84"/>
      <c r="R15" s="43"/>
      <c r="S15" s="83">
        <v>20</v>
      </c>
      <c r="T15" s="84"/>
      <c r="U15" s="43"/>
      <c r="V15" s="43">
        <v>180</v>
      </c>
      <c r="W15" s="43"/>
      <c r="X15" s="21"/>
      <c r="Y15" s="27"/>
      <c r="Z15" s="44">
        <f>SUM(I15:Y15)</f>
        <v>320</v>
      </c>
    </row>
    <row r="16" spans="2:26" ht="15.75" thickBot="1" x14ac:dyDescent="0.3">
      <c r="B16" s="2" t="s">
        <v>20</v>
      </c>
      <c r="C16" s="14">
        <f>SUM(D16:F16)</f>
        <v>370</v>
      </c>
      <c r="D16" s="2">
        <f>SUM(D14:D15)</f>
        <v>320</v>
      </c>
      <c r="E16" s="2">
        <f t="shared" ref="E16:F16" si="1">SUM(E14:E15)</f>
        <v>30</v>
      </c>
      <c r="F16" s="2">
        <f t="shared" si="1"/>
        <v>20</v>
      </c>
      <c r="G16" s="2"/>
      <c r="H16" s="2" t="s">
        <v>39</v>
      </c>
      <c r="I16" s="45"/>
      <c r="J16" s="104"/>
      <c r="K16" s="105"/>
      <c r="L16" s="46"/>
      <c r="M16" s="104"/>
      <c r="N16" s="108"/>
      <c r="O16" s="62"/>
      <c r="P16" s="109"/>
      <c r="Q16" s="105"/>
      <c r="R16" s="46"/>
      <c r="S16" s="104"/>
      <c r="T16" s="105"/>
      <c r="U16" s="46"/>
      <c r="V16" s="46"/>
      <c r="W16" s="46"/>
      <c r="X16" s="30"/>
      <c r="Y16" s="31"/>
    </row>
    <row r="17" spans="2:25" ht="15.75" thickBot="1" x14ac:dyDescent="0.3">
      <c r="I17" s="68"/>
      <c r="J17" s="69"/>
      <c r="K17" s="69"/>
      <c r="L17" s="69"/>
      <c r="M17" s="69"/>
      <c r="N17" s="70"/>
      <c r="O17" s="38"/>
      <c r="P17" s="68"/>
      <c r="Q17" s="69"/>
      <c r="R17" s="69"/>
      <c r="S17" s="69"/>
      <c r="T17" s="69"/>
      <c r="U17" s="69"/>
      <c r="V17" s="69"/>
      <c r="W17" s="69"/>
      <c r="X17" s="71"/>
      <c r="Y17" s="72"/>
    </row>
    <row r="18" spans="2:25" x14ac:dyDescent="0.25">
      <c r="B18" s="44" t="s">
        <v>19</v>
      </c>
      <c r="C18" s="44" t="s">
        <v>10</v>
      </c>
      <c r="D18" s="44">
        <v>30</v>
      </c>
      <c r="E18" s="44">
        <v>10</v>
      </c>
      <c r="F18" s="44">
        <v>10</v>
      </c>
      <c r="H18" s="44" t="s">
        <v>37</v>
      </c>
      <c r="I18" s="56"/>
      <c r="J18" s="57"/>
      <c r="K18" s="57"/>
      <c r="L18" s="57"/>
      <c r="M18" s="57"/>
      <c r="N18" s="58"/>
      <c r="O18" s="59"/>
      <c r="P18" s="56"/>
      <c r="Q18" s="57"/>
      <c r="R18" s="57"/>
      <c r="S18" s="57"/>
      <c r="T18" s="57"/>
      <c r="U18" s="57"/>
      <c r="V18" s="57"/>
      <c r="W18" s="57"/>
      <c r="X18" s="60"/>
      <c r="Y18" s="61"/>
    </row>
    <row r="19" spans="2:25" x14ac:dyDescent="0.25">
      <c r="C19" s="44" t="s">
        <v>18</v>
      </c>
      <c r="D19" s="44">
        <v>20</v>
      </c>
      <c r="E19" s="44">
        <v>0</v>
      </c>
      <c r="F19" s="44">
        <v>10</v>
      </c>
      <c r="H19" s="44" t="s">
        <v>38</v>
      </c>
      <c r="I19" s="42"/>
      <c r="J19" s="43"/>
      <c r="K19" s="43"/>
      <c r="L19" s="43"/>
      <c r="M19" s="43"/>
      <c r="N19" s="40"/>
      <c r="O19" s="38"/>
      <c r="P19" s="42"/>
      <c r="Q19" s="43"/>
      <c r="R19" s="43"/>
      <c r="S19" s="43"/>
      <c r="T19" s="43"/>
      <c r="U19" s="43"/>
      <c r="V19" s="43"/>
      <c r="W19" s="43"/>
      <c r="X19" s="21"/>
      <c r="Y19" s="27"/>
    </row>
    <row r="20" spans="2:25" ht="15.75" thickBot="1" x14ac:dyDescent="0.3">
      <c r="B20" s="2" t="s">
        <v>20</v>
      </c>
      <c r="C20" s="14">
        <f>SUM(D20:F20)</f>
        <v>80</v>
      </c>
      <c r="D20" s="2">
        <f>SUM(D18:D19)</f>
        <v>50</v>
      </c>
      <c r="E20" s="2">
        <f t="shared" ref="E20:F20" si="2">SUM(E18:E19)</f>
        <v>10</v>
      </c>
      <c r="F20" s="2">
        <f t="shared" si="2"/>
        <v>20</v>
      </c>
      <c r="G20" s="2"/>
      <c r="H20" s="2" t="s">
        <v>39</v>
      </c>
      <c r="I20" s="45"/>
      <c r="J20" s="46"/>
      <c r="K20" s="46"/>
      <c r="L20" s="46"/>
      <c r="M20" s="46"/>
      <c r="N20" s="41"/>
      <c r="O20" s="62"/>
      <c r="P20" s="45"/>
      <c r="Q20" s="46"/>
      <c r="R20" s="46"/>
      <c r="S20" s="46"/>
      <c r="T20" s="46"/>
      <c r="U20" s="46"/>
      <c r="V20" s="46"/>
      <c r="W20" s="46"/>
      <c r="X20" s="30"/>
      <c r="Y20" s="31"/>
    </row>
    <row r="21" spans="2:25" x14ac:dyDescent="0.25">
      <c r="I21" s="1"/>
      <c r="J21" s="1"/>
      <c r="K21" s="1"/>
      <c r="L21" s="1"/>
      <c r="M21" s="1"/>
      <c r="N21" s="1"/>
      <c r="O21" s="38"/>
      <c r="P21" s="1"/>
      <c r="Q21" s="1"/>
      <c r="R21" s="1"/>
      <c r="S21" s="1"/>
      <c r="T21" s="1"/>
      <c r="U21" s="1"/>
      <c r="V21" s="1"/>
      <c r="W21" s="1"/>
    </row>
    <row r="23" spans="2:25" x14ac:dyDescent="0.25">
      <c r="B23" s="6" t="s">
        <v>21</v>
      </c>
      <c r="C23" s="5" t="s">
        <v>25</v>
      </c>
    </row>
    <row r="24" spans="2:25" x14ac:dyDescent="0.25">
      <c r="B24" s="7" t="s">
        <v>22</v>
      </c>
      <c r="C24" s="44" t="s">
        <v>26</v>
      </c>
    </row>
    <row r="25" spans="2:25" x14ac:dyDescent="0.25">
      <c r="B25" s="8" t="s">
        <v>23</v>
      </c>
      <c r="C25" s="44" t="s">
        <v>27</v>
      </c>
    </row>
    <row r="26" spans="2:25" x14ac:dyDescent="0.25">
      <c r="B26" s="9" t="s">
        <v>24</v>
      </c>
      <c r="C26" s="44" t="s">
        <v>28</v>
      </c>
    </row>
    <row r="27" spans="2:25" x14ac:dyDescent="0.25">
      <c r="B27" s="10" t="s">
        <v>33</v>
      </c>
      <c r="C27" s="44" t="s">
        <v>29</v>
      </c>
    </row>
    <row r="28" spans="2:25" x14ac:dyDescent="0.25">
      <c r="B28" s="12" t="s">
        <v>34</v>
      </c>
      <c r="C28" s="44" t="s">
        <v>30</v>
      </c>
    </row>
    <row r="29" spans="2:25" x14ac:dyDescent="0.25">
      <c r="B29" s="11" t="s">
        <v>35</v>
      </c>
      <c r="C29" s="44" t="s">
        <v>31</v>
      </c>
    </row>
    <row r="30" spans="2:25" x14ac:dyDescent="0.25">
      <c r="B30" s="13" t="s">
        <v>36</v>
      </c>
      <c r="C30" s="44" t="s">
        <v>32</v>
      </c>
    </row>
    <row r="33" spans="19:19" x14ac:dyDescent="0.25">
      <c r="S33" s="44">
        <f>20/8</f>
        <v>2.5</v>
      </c>
    </row>
  </sheetData>
  <mergeCells count="36">
    <mergeCell ref="J15:K15"/>
    <mergeCell ref="M15:N15"/>
    <mergeCell ref="P15:Q15"/>
    <mergeCell ref="S15:T15"/>
    <mergeCell ref="J16:K16"/>
    <mergeCell ref="M16:N16"/>
    <mergeCell ref="P16:Q16"/>
    <mergeCell ref="S16:T16"/>
    <mergeCell ref="W7:Y7"/>
    <mergeCell ref="J10:K10"/>
    <mergeCell ref="P10:Q10"/>
    <mergeCell ref="S10:T10"/>
    <mergeCell ref="J11:K11"/>
    <mergeCell ref="P11:Q11"/>
    <mergeCell ref="S11:T11"/>
    <mergeCell ref="R4:S4"/>
    <mergeCell ref="J7:K7"/>
    <mergeCell ref="M7:N7"/>
    <mergeCell ref="P7:Q7"/>
    <mergeCell ref="S7:T7"/>
    <mergeCell ref="T4:U4"/>
    <mergeCell ref="P8:U8"/>
    <mergeCell ref="V4:W4"/>
    <mergeCell ref="X4:Y4"/>
    <mergeCell ref="I5:J5"/>
    <mergeCell ref="K5:L5"/>
    <mergeCell ref="M5:N5"/>
    <mergeCell ref="P5:Q5"/>
    <mergeCell ref="R5:S5"/>
    <mergeCell ref="T5:U5"/>
    <mergeCell ref="V5:W5"/>
    <mergeCell ref="X5:Y5"/>
    <mergeCell ref="I4:J4"/>
    <mergeCell ref="K4:L4"/>
    <mergeCell ref="M4:N4"/>
    <mergeCell ref="P4:Q4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2809F-E980-4A24-B02E-6655F9CEF8D0}">
  <dimension ref="B3:J22"/>
  <sheetViews>
    <sheetView topLeftCell="K4" zoomScale="145" zoomScaleNormal="145" workbookViewId="0">
      <selection activeCell="K4" sqref="K1:Q1048576"/>
    </sheetView>
  </sheetViews>
  <sheetFormatPr baseColWidth="10" defaultRowHeight="15" x14ac:dyDescent="0.25"/>
  <cols>
    <col min="2" max="2" width="9.5703125" customWidth="1"/>
    <col min="3" max="3" width="9.42578125" style="120" customWidth="1"/>
    <col min="4" max="9" width="8.7109375" customWidth="1"/>
    <col min="10" max="10" width="8.7109375" style="35" customWidth="1"/>
  </cols>
  <sheetData>
    <row r="3" spans="2:10" ht="15.75" thickBot="1" x14ac:dyDescent="0.3"/>
    <row r="4" spans="2:10" x14ac:dyDescent="0.25">
      <c r="D4" s="124">
        <v>2022</v>
      </c>
      <c r="E4" s="125"/>
      <c r="F4" s="126">
        <v>2023</v>
      </c>
      <c r="G4" s="125"/>
      <c r="H4" s="126">
        <v>2024</v>
      </c>
      <c r="I4" s="127"/>
      <c r="J4" s="34"/>
    </row>
    <row r="5" spans="2:10" ht="15.75" thickBot="1" x14ac:dyDescent="0.3">
      <c r="D5" s="128" t="s">
        <v>0</v>
      </c>
      <c r="E5" s="129"/>
      <c r="F5" s="130" t="s">
        <v>1</v>
      </c>
      <c r="G5" s="129"/>
      <c r="H5" s="130" t="s">
        <v>2</v>
      </c>
      <c r="I5" s="131"/>
    </row>
    <row r="6" spans="2:10" ht="17.25" x14ac:dyDescent="0.25">
      <c r="B6" s="111" t="s">
        <v>12</v>
      </c>
      <c r="C6" s="121" t="s">
        <v>51</v>
      </c>
      <c r="D6" s="117" t="s">
        <v>53</v>
      </c>
      <c r="E6" s="118"/>
      <c r="F6" s="114" t="s">
        <v>54</v>
      </c>
      <c r="G6" s="115"/>
      <c r="H6" s="114" t="s">
        <v>54</v>
      </c>
      <c r="I6" s="116"/>
      <c r="J6" s="119"/>
    </row>
    <row r="7" spans="2:10" ht="17.25" x14ac:dyDescent="0.25">
      <c r="B7" s="112"/>
      <c r="C7" s="122" t="s">
        <v>40</v>
      </c>
      <c r="D7" s="87" t="s">
        <v>49</v>
      </c>
      <c r="E7" s="88"/>
      <c r="F7" s="83" t="s">
        <v>57</v>
      </c>
      <c r="G7" s="84"/>
      <c r="H7" s="83" t="s">
        <v>57</v>
      </c>
      <c r="I7" s="85"/>
      <c r="J7" s="38"/>
    </row>
    <row r="8" spans="2:10" ht="15.75" thickBot="1" x14ac:dyDescent="0.3">
      <c r="B8" s="113"/>
      <c r="C8" s="123" t="s">
        <v>15</v>
      </c>
      <c r="D8" s="109"/>
      <c r="E8" s="132"/>
      <c r="F8" s="132"/>
      <c r="G8" s="132"/>
      <c r="H8" s="132"/>
      <c r="I8" s="108"/>
      <c r="J8" s="38"/>
    </row>
    <row r="9" spans="2:10" ht="15.75" thickBot="1" x14ac:dyDescent="0.3">
      <c r="C9" s="122"/>
      <c r="D9" s="68"/>
      <c r="E9" s="69"/>
      <c r="F9" s="69"/>
      <c r="G9" s="69"/>
      <c r="H9" s="69"/>
      <c r="I9" s="70"/>
      <c r="J9" s="38"/>
    </row>
    <row r="10" spans="2:10" ht="17.25" x14ac:dyDescent="0.25">
      <c r="B10" s="111" t="s">
        <v>17</v>
      </c>
      <c r="C10" s="121" t="s">
        <v>51</v>
      </c>
      <c r="D10" s="117">
        <v>0</v>
      </c>
      <c r="E10" s="118"/>
      <c r="F10" s="114" t="s">
        <v>46</v>
      </c>
      <c r="G10" s="115"/>
      <c r="H10" s="114" t="s">
        <v>45</v>
      </c>
      <c r="I10" s="116"/>
      <c r="J10" s="38"/>
    </row>
    <row r="11" spans="2:10" ht="17.25" x14ac:dyDescent="0.25">
      <c r="B11" s="112"/>
      <c r="C11" s="122" t="s">
        <v>40</v>
      </c>
      <c r="D11" s="87" t="s">
        <v>49</v>
      </c>
      <c r="E11" s="88"/>
      <c r="F11" s="83" t="s">
        <v>57</v>
      </c>
      <c r="G11" s="84"/>
      <c r="H11" s="83" t="s">
        <v>57</v>
      </c>
      <c r="I11" s="85"/>
      <c r="J11" s="78"/>
    </row>
    <row r="12" spans="2:10" ht="18" thickBot="1" x14ac:dyDescent="0.3">
      <c r="B12" s="113"/>
      <c r="C12" s="123" t="s">
        <v>15</v>
      </c>
      <c r="D12" s="76"/>
      <c r="E12" s="74"/>
      <c r="F12" s="83" t="s">
        <v>61</v>
      </c>
      <c r="G12" s="84"/>
      <c r="H12" s="104"/>
      <c r="I12" s="108"/>
      <c r="J12" s="38"/>
    </row>
    <row r="13" spans="2:10" s="133" customFormat="1" ht="15.75" thickBot="1" x14ac:dyDescent="0.3">
      <c r="C13" s="134"/>
      <c r="D13" s="135"/>
      <c r="E13" s="135"/>
      <c r="F13" s="135"/>
      <c r="G13" s="135"/>
      <c r="H13" s="135"/>
      <c r="I13" s="135"/>
      <c r="J13" s="38"/>
    </row>
    <row r="14" spans="2:10" ht="17.25" x14ac:dyDescent="0.25">
      <c r="B14" s="111" t="s">
        <v>19</v>
      </c>
      <c r="C14" s="121" t="s">
        <v>51</v>
      </c>
      <c r="D14" s="117"/>
      <c r="E14" s="118"/>
      <c r="F14" s="114"/>
      <c r="G14" s="115"/>
      <c r="H14" s="114" t="s">
        <v>52</v>
      </c>
      <c r="I14" s="116"/>
      <c r="J14" s="38"/>
    </row>
    <row r="15" spans="2:10" ht="17.25" x14ac:dyDescent="0.25">
      <c r="B15" s="112"/>
      <c r="C15" s="122" t="s">
        <v>40</v>
      </c>
      <c r="D15" s="87" t="s">
        <v>49</v>
      </c>
      <c r="E15" s="88"/>
      <c r="F15" s="83" t="s">
        <v>59</v>
      </c>
      <c r="G15" s="84"/>
      <c r="H15" s="83" t="s">
        <v>59</v>
      </c>
      <c r="I15" s="85"/>
      <c r="J15" s="78"/>
    </row>
    <row r="16" spans="2:10" ht="15.75" thickBot="1" x14ac:dyDescent="0.3">
      <c r="B16" s="113"/>
      <c r="C16" s="123" t="s">
        <v>15</v>
      </c>
      <c r="D16" s="76"/>
      <c r="E16" s="74"/>
      <c r="F16" s="75"/>
      <c r="G16" s="77"/>
      <c r="H16" s="77"/>
      <c r="I16" s="41"/>
      <c r="J16" s="38"/>
    </row>
    <row r="17" spans="2:10" x14ac:dyDescent="0.25">
      <c r="D17" s="1"/>
      <c r="E17" s="1"/>
      <c r="F17" s="1"/>
      <c r="G17" s="1"/>
      <c r="H17" s="1"/>
      <c r="I17" s="1"/>
      <c r="J17" s="38"/>
    </row>
    <row r="18" spans="2:10" x14ac:dyDescent="0.25">
      <c r="B18" s="110" t="s">
        <v>41</v>
      </c>
      <c r="C18" t="s">
        <v>56</v>
      </c>
    </row>
    <row r="19" spans="2:10" x14ac:dyDescent="0.25">
      <c r="B19" s="110" t="s">
        <v>42</v>
      </c>
      <c r="C19" t="s">
        <v>47</v>
      </c>
    </row>
    <row r="20" spans="2:10" x14ac:dyDescent="0.25">
      <c r="B20" s="110" t="s">
        <v>44</v>
      </c>
      <c r="C20" t="s">
        <v>55</v>
      </c>
    </row>
    <row r="21" spans="2:10" x14ac:dyDescent="0.25">
      <c r="B21" s="110" t="s">
        <v>48</v>
      </c>
      <c r="C21" t="s">
        <v>58</v>
      </c>
    </row>
    <row r="22" spans="2:10" x14ac:dyDescent="0.25">
      <c r="B22" s="110" t="s">
        <v>43</v>
      </c>
      <c r="C22" t="s">
        <v>60</v>
      </c>
    </row>
  </sheetData>
  <mergeCells count="30">
    <mergeCell ref="D14:E14"/>
    <mergeCell ref="F14:G14"/>
    <mergeCell ref="H14:I14"/>
    <mergeCell ref="D15:E15"/>
    <mergeCell ref="F15:G15"/>
    <mergeCell ref="B6:B8"/>
    <mergeCell ref="B10:B12"/>
    <mergeCell ref="B14:B16"/>
    <mergeCell ref="D10:E10"/>
    <mergeCell ref="D8:I8"/>
    <mergeCell ref="F12:G12"/>
    <mergeCell ref="H12:I12"/>
    <mergeCell ref="F6:G6"/>
    <mergeCell ref="H6:I6"/>
    <mergeCell ref="D11:E11"/>
    <mergeCell ref="F11:G11"/>
    <mergeCell ref="H11:I11"/>
    <mergeCell ref="D7:E7"/>
    <mergeCell ref="F7:G7"/>
    <mergeCell ref="H7:I7"/>
    <mergeCell ref="D6:E6"/>
    <mergeCell ref="H15:I15"/>
    <mergeCell ref="F10:G10"/>
    <mergeCell ref="H10:I10"/>
    <mergeCell ref="D4:E4"/>
    <mergeCell ref="F4:G4"/>
    <mergeCell ref="H4:I4"/>
    <mergeCell ref="D5:E5"/>
    <mergeCell ref="F5:G5"/>
    <mergeCell ref="H5:I5"/>
  </mergeCells>
  <phoneticPr fontId="5" type="noConversion"/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2AD05-AC86-4403-A2AC-9D6CBAC9B300}">
  <dimension ref="C1:G41"/>
  <sheetViews>
    <sheetView tabSelected="1" topLeftCell="A4" zoomScale="90" zoomScaleNormal="90" workbookViewId="0">
      <selection activeCell="B16" sqref="B16"/>
    </sheetView>
  </sheetViews>
  <sheetFormatPr baseColWidth="10" defaultRowHeight="15" x14ac:dyDescent="0.25"/>
  <cols>
    <col min="1" max="2" width="11.42578125" style="73"/>
    <col min="3" max="3" width="11.42578125" style="136"/>
    <col min="4" max="6" width="11.42578125" style="73"/>
    <col min="7" max="7" width="80.5703125" style="73" customWidth="1"/>
    <col min="8" max="16384" width="11.42578125" style="73"/>
  </cols>
  <sheetData>
    <row r="1" spans="3:7" x14ac:dyDescent="0.25">
      <c r="C1" s="152" t="s">
        <v>12</v>
      </c>
      <c r="D1" s="152"/>
      <c r="E1" s="152"/>
      <c r="F1" s="152"/>
    </row>
    <row r="2" spans="3:7" ht="15.75" thickBot="1" x14ac:dyDescent="0.3">
      <c r="D2" s="1" t="s">
        <v>51</v>
      </c>
      <c r="E2" s="1" t="s">
        <v>40</v>
      </c>
      <c r="F2" s="1" t="s">
        <v>15</v>
      </c>
    </row>
    <row r="3" spans="3:7" x14ac:dyDescent="0.25">
      <c r="C3" s="137">
        <v>2022</v>
      </c>
      <c r="D3" s="138">
        <v>20</v>
      </c>
      <c r="E3" s="138"/>
      <c r="F3" s="139"/>
      <c r="G3" s="145" t="s">
        <v>56</v>
      </c>
    </row>
    <row r="4" spans="3:7" x14ac:dyDescent="0.25">
      <c r="C4" s="140"/>
      <c r="D4" s="133"/>
      <c r="E4" s="133">
        <v>4</v>
      </c>
      <c r="F4" s="141"/>
      <c r="G4" s="146" t="s">
        <v>64</v>
      </c>
    </row>
    <row r="5" spans="3:7" ht="15.75" thickBot="1" x14ac:dyDescent="0.3">
      <c r="C5" s="142"/>
      <c r="D5" s="143"/>
      <c r="E5" s="143"/>
      <c r="F5" s="144">
        <v>0</v>
      </c>
      <c r="G5" s="147"/>
    </row>
    <row r="6" spans="3:7" x14ac:dyDescent="0.25">
      <c r="C6" s="137">
        <v>2023</v>
      </c>
      <c r="D6" s="138">
        <v>30</v>
      </c>
      <c r="E6" s="138"/>
      <c r="F6" s="139"/>
      <c r="G6" s="145" t="s">
        <v>47</v>
      </c>
    </row>
    <row r="7" spans="3:7" x14ac:dyDescent="0.25">
      <c r="C7" s="140"/>
      <c r="D7" s="133"/>
      <c r="E7" s="133">
        <v>3</v>
      </c>
      <c r="F7" s="141"/>
      <c r="G7" s="146"/>
    </row>
    <row r="8" spans="3:7" ht="15.75" thickBot="1" x14ac:dyDescent="0.3">
      <c r="C8" s="142"/>
      <c r="D8" s="143"/>
      <c r="E8" s="143"/>
      <c r="F8" s="144">
        <v>0</v>
      </c>
      <c r="G8" s="147"/>
    </row>
    <row r="9" spans="3:7" s="133" customFormat="1" x14ac:dyDescent="0.25">
      <c r="C9" s="137">
        <v>2024</v>
      </c>
      <c r="D9" s="138">
        <v>30</v>
      </c>
      <c r="E9" s="138"/>
      <c r="F9" s="139"/>
      <c r="G9" s="145" t="s">
        <v>47</v>
      </c>
    </row>
    <row r="10" spans="3:7" x14ac:dyDescent="0.25">
      <c r="C10" s="140"/>
      <c r="D10" s="133"/>
      <c r="E10" s="133">
        <v>3</v>
      </c>
      <c r="F10" s="141"/>
      <c r="G10" s="146"/>
    </row>
    <row r="11" spans="3:7" ht="15.75" thickBot="1" x14ac:dyDescent="0.3">
      <c r="C11" s="142"/>
      <c r="D11" s="143"/>
      <c r="E11" s="143"/>
      <c r="F11" s="144">
        <v>0</v>
      </c>
      <c r="G11" s="147"/>
    </row>
    <row r="12" spans="3:7" x14ac:dyDescent="0.25">
      <c r="C12" s="148" t="s">
        <v>62</v>
      </c>
      <c r="D12" s="138">
        <f>SUM(D3:D11)</f>
        <v>80</v>
      </c>
      <c r="E12" s="138">
        <f t="shared" ref="E12:F12" si="0">SUM(E3:E11)</f>
        <v>10</v>
      </c>
      <c r="F12" s="139">
        <f t="shared" si="0"/>
        <v>0</v>
      </c>
    </row>
    <row r="13" spans="3:7" ht="15.75" thickBot="1" x14ac:dyDescent="0.3">
      <c r="C13" s="149" t="s">
        <v>63</v>
      </c>
      <c r="D13" s="150">
        <f>D12/80</f>
        <v>1</v>
      </c>
      <c r="E13" s="150">
        <f>E12/20</f>
        <v>0.5</v>
      </c>
      <c r="F13" s="151">
        <f>0/20</f>
        <v>0</v>
      </c>
    </row>
    <row r="15" spans="3:7" x14ac:dyDescent="0.25">
      <c r="C15" s="152" t="s">
        <v>17</v>
      </c>
      <c r="D15" s="152"/>
      <c r="E15" s="152"/>
      <c r="F15" s="152"/>
    </row>
    <row r="16" spans="3:7" ht="15.75" thickBot="1" x14ac:dyDescent="0.3">
      <c r="D16" s="1" t="s">
        <v>51</v>
      </c>
      <c r="E16" s="1" t="s">
        <v>40</v>
      </c>
      <c r="F16" s="1" t="s">
        <v>15</v>
      </c>
    </row>
    <row r="17" spans="3:7" x14ac:dyDescent="0.25">
      <c r="C17" s="137">
        <v>2022</v>
      </c>
      <c r="D17" s="138">
        <v>0</v>
      </c>
      <c r="E17" s="138"/>
      <c r="F17" s="139"/>
      <c r="G17" s="145"/>
    </row>
    <row r="18" spans="3:7" x14ac:dyDescent="0.25">
      <c r="C18" s="140"/>
      <c r="D18" s="133"/>
      <c r="E18" s="133">
        <v>4</v>
      </c>
      <c r="F18" s="141"/>
      <c r="G18" s="146" t="s">
        <v>50</v>
      </c>
    </row>
    <row r="19" spans="3:7" ht="15.75" thickBot="1" x14ac:dyDescent="0.3">
      <c r="C19" s="142"/>
      <c r="D19" s="143"/>
      <c r="E19" s="143"/>
      <c r="F19" s="144">
        <v>0</v>
      </c>
      <c r="G19" s="147"/>
    </row>
    <row r="20" spans="3:7" x14ac:dyDescent="0.25">
      <c r="C20" s="137">
        <v>2023</v>
      </c>
      <c r="D20" s="138">
        <v>25</v>
      </c>
      <c r="E20" s="138"/>
      <c r="F20" s="139"/>
      <c r="G20" s="145" t="s">
        <v>47</v>
      </c>
    </row>
    <row r="21" spans="3:7" x14ac:dyDescent="0.25">
      <c r="C21" s="140"/>
      <c r="D21" s="133"/>
      <c r="E21" s="133">
        <v>3</v>
      </c>
      <c r="F21" s="141"/>
      <c r="G21" s="146"/>
    </row>
    <row r="22" spans="3:7" ht="15.75" thickBot="1" x14ac:dyDescent="0.3">
      <c r="C22" s="142"/>
      <c r="D22" s="143"/>
      <c r="E22" s="143"/>
      <c r="F22" s="144">
        <v>0</v>
      </c>
      <c r="G22" s="147"/>
    </row>
    <row r="23" spans="3:7" x14ac:dyDescent="0.25">
      <c r="C23" s="137">
        <v>2024</v>
      </c>
      <c r="D23" s="138">
        <v>40</v>
      </c>
      <c r="E23" s="138"/>
      <c r="F23" s="139"/>
      <c r="G23" s="145" t="s">
        <v>47</v>
      </c>
    </row>
    <row r="24" spans="3:7" x14ac:dyDescent="0.25">
      <c r="C24" s="140"/>
      <c r="D24" s="133"/>
      <c r="E24" s="133">
        <v>3</v>
      </c>
      <c r="F24" s="141"/>
      <c r="G24" s="146"/>
    </row>
    <row r="25" spans="3:7" ht="15.75" thickBot="1" x14ac:dyDescent="0.3">
      <c r="C25" s="142"/>
      <c r="D25" s="143"/>
      <c r="E25" s="143"/>
      <c r="F25" s="144">
        <v>0</v>
      </c>
      <c r="G25" s="147"/>
    </row>
    <row r="26" spans="3:7" x14ac:dyDescent="0.25">
      <c r="C26" s="148" t="s">
        <v>62</v>
      </c>
      <c r="D26" s="138">
        <f>SUM(D17:D25)</f>
        <v>65</v>
      </c>
      <c r="E26" s="138">
        <f t="shared" ref="E26" si="1">SUM(E17:E25)</f>
        <v>10</v>
      </c>
      <c r="F26" s="139">
        <f t="shared" ref="F26" si="2">SUM(F17:F25)</f>
        <v>0</v>
      </c>
    </row>
    <row r="27" spans="3:7" ht="15.75" thickBot="1" x14ac:dyDescent="0.3">
      <c r="C27" s="149" t="s">
        <v>63</v>
      </c>
      <c r="D27" s="150">
        <f>D26/80</f>
        <v>0.8125</v>
      </c>
      <c r="E27" s="150">
        <f>E26/20</f>
        <v>0.5</v>
      </c>
      <c r="F27" s="151">
        <f>0/20</f>
        <v>0</v>
      </c>
    </row>
    <row r="29" spans="3:7" x14ac:dyDescent="0.25">
      <c r="C29" s="152" t="s">
        <v>19</v>
      </c>
      <c r="D29" s="152"/>
      <c r="E29" s="152"/>
      <c r="F29" s="152"/>
    </row>
    <row r="30" spans="3:7" ht="15.75" thickBot="1" x14ac:dyDescent="0.3">
      <c r="D30" s="1" t="s">
        <v>51</v>
      </c>
      <c r="E30" s="1" t="s">
        <v>40</v>
      </c>
      <c r="F30" s="1" t="s">
        <v>15</v>
      </c>
    </row>
    <row r="31" spans="3:7" x14ac:dyDescent="0.25">
      <c r="C31" s="137">
        <v>2022</v>
      </c>
      <c r="D31" s="138">
        <v>0</v>
      </c>
      <c r="E31" s="138"/>
      <c r="F31" s="139"/>
      <c r="G31" s="145"/>
    </row>
    <row r="32" spans="3:7" x14ac:dyDescent="0.25">
      <c r="C32" s="140"/>
      <c r="D32" s="133"/>
      <c r="E32" s="133">
        <v>4</v>
      </c>
      <c r="F32" s="141"/>
      <c r="G32" s="146" t="s">
        <v>50</v>
      </c>
    </row>
    <row r="33" spans="3:7" ht="15.75" thickBot="1" x14ac:dyDescent="0.3">
      <c r="C33" s="142"/>
      <c r="D33" s="143"/>
      <c r="E33" s="143"/>
      <c r="F33" s="144">
        <v>0</v>
      </c>
      <c r="G33" s="147"/>
    </row>
    <row r="34" spans="3:7" x14ac:dyDescent="0.25">
      <c r="C34" s="137">
        <v>2023</v>
      </c>
      <c r="D34" s="138">
        <v>0</v>
      </c>
      <c r="E34" s="138"/>
      <c r="F34" s="139"/>
      <c r="G34" s="145" t="s">
        <v>47</v>
      </c>
    </row>
    <row r="35" spans="3:7" x14ac:dyDescent="0.25">
      <c r="C35" s="140"/>
      <c r="D35" s="133"/>
      <c r="E35" s="133">
        <v>3</v>
      </c>
      <c r="F35" s="141"/>
      <c r="G35" s="146"/>
    </row>
    <row r="36" spans="3:7" ht="15.75" thickBot="1" x14ac:dyDescent="0.3">
      <c r="C36" s="142"/>
      <c r="D36" s="143"/>
      <c r="E36" s="143"/>
      <c r="F36" s="144">
        <v>0</v>
      </c>
      <c r="G36" s="147"/>
    </row>
    <row r="37" spans="3:7" x14ac:dyDescent="0.25">
      <c r="C37" s="137">
        <v>2024</v>
      </c>
      <c r="D37" s="138">
        <v>10</v>
      </c>
      <c r="E37" s="138"/>
      <c r="F37" s="139"/>
      <c r="G37" s="145" t="s">
        <v>47</v>
      </c>
    </row>
    <row r="38" spans="3:7" x14ac:dyDescent="0.25">
      <c r="C38" s="140"/>
      <c r="D38" s="133"/>
      <c r="E38" s="133">
        <v>3</v>
      </c>
      <c r="F38" s="141"/>
      <c r="G38" s="146"/>
    </row>
    <row r="39" spans="3:7" ht="15.75" thickBot="1" x14ac:dyDescent="0.3">
      <c r="C39" s="142"/>
      <c r="D39" s="143"/>
      <c r="E39" s="143"/>
      <c r="F39" s="144">
        <v>0</v>
      </c>
      <c r="G39" s="147"/>
    </row>
    <row r="40" spans="3:7" x14ac:dyDescent="0.25">
      <c r="C40" s="148" t="s">
        <v>62</v>
      </c>
      <c r="D40" s="138">
        <f>SUM(D31:D39)</f>
        <v>10</v>
      </c>
      <c r="E40" s="138">
        <f t="shared" ref="E40" si="3">SUM(E31:E39)</f>
        <v>10</v>
      </c>
      <c r="F40" s="139">
        <f t="shared" ref="F40" si="4">SUM(F31:F39)</f>
        <v>0</v>
      </c>
    </row>
    <row r="41" spans="3:7" ht="15.75" thickBot="1" x14ac:dyDescent="0.3">
      <c r="C41" s="149" t="s">
        <v>63</v>
      </c>
      <c r="D41" s="150">
        <f>D40/50</f>
        <v>0.2</v>
      </c>
      <c r="E41" s="150">
        <f>E40/20</f>
        <v>0.5</v>
      </c>
      <c r="F41" s="151">
        <f>0/20</f>
        <v>0</v>
      </c>
    </row>
  </sheetData>
  <mergeCells count="12">
    <mergeCell ref="C31:C33"/>
    <mergeCell ref="C34:C36"/>
    <mergeCell ref="C37:C39"/>
    <mergeCell ref="C1:F1"/>
    <mergeCell ref="C15:F15"/>
    <mergeCell ref="C17:C19"/>
    <mergeCell ref="C20:C22"/>
    <mergeCell ref="C23:C25"/>
    <mergeCell ref="C29:F29"/>
    <mergeCell ref="C9:C11"/>
    <mergeCell ref="C6:C8"/>
    <mergeCell ref="C3:C5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Initial</vt:lpstr>
      <vt:lpstr>Initial (2)</vt:lpstr>
      <vt:lpstr>prop_janv21</vt:lpstr>
      <vt:lpstr>prop_janv21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Royer</dc:creator>
  <cp:lastModifiedBy>Laurent Royer</cp:lastModifiedBy>
  <dcterms:created xsi:type="dcterms:W3CDTF">2022-01-10T08:22:47Z</dcterms:created>
  <dcterms:modified xsi:type="dcterms:W3CDTF">2022-01-17T12:54:33Z</dcterms:modified>
</cp:coreProperties>
</file>