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filterPrivacy="1" autoCompressPictures="0"/>
  <xr:revisionPtr revIDLastSave="0" documentId="13_ncr:1_{49315E42-87A9-0940-8416-0201BC19EDE7}" xr6:coauthVersionLast="36" xr6:coauthVersionMax="36" xr10:uidLastSave="{00000000-0000-0000-0000-000000000000}"/>
  <bookViews>
    <workbookView xWindow="1960" yWindow="700" windowWidth="25600" windowHeight="14480" activeTab="1" xr2:uid="{00000000-000D-0000-FFFF-FFFF00000000}"/>
  </bookViews>
  <sheets>
    <sheet name="cotisations 2020" sheetId="2" r:id="rId1"/>
    <sheet name="Budget 2020" sheetId="3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3" l="1"/>
  <c r="E22" i="3"/>
  <c r="E17" i="3"/>
  <c r="E10" i="3"/>
  <c r="E26" i="3"/>
  <c r="E25" i="3" l="1"/>
  <c r="E28" i="3" s="1"/>
  <c r="B28" i="3" l="1"/>
  <c r="E16" i="2"/>
  <c r="F16" i="2"/>
</calcChain>
</file>

<file path=xl/sharedStrings.xml><?xml version="1.0" encoding="utf-8"?>
<sst xmlns="http://schemas.openxmlformats.org/spreadsheetml/2006/main" count="58" uniqueCount="58">
  <si>
    <t>Recettes</t>
  </si>
  <si>
    <t>Dépenses</t>
  </si>
  <si>
    <t>Provenance</t>
  </si>
  <si>
    <t>Montant</t>
  </si>
  <si>
    <t>Poste</t>
  </si>
  <si>
    <t>détails</t>
  </si>
  <si>
    <t>Montants prévisionnels</t>
  </si>
  <si>
    <t>Missions EGI</t>
    <phoneticPr fontId="0" type="noConversion"/>
  </si>
  <si>
    <t>Missions France Grilles</t>
  </si>
  <si>
    <t>Fonctionnement</t>
    <phoneticPr fontId="0" type="noConversion"/>
  </si>
  <si>
    <t>Coordination Technique</t>
  </si>
  <si>
    <t>Workshops opérations</t>
  </si>
  <si>
    <t>Relations utilisateurs</t>
  </si>
  <si>
    <t>Soutien aux communautés</t>
  </si>
  <si>
    <t>Fonctionnement/missions GR</t>
  </si>
  <si>
    <t>Sponsoring workshop</t>
    <phoneticPr fontId="0" type="noConversion"/>
  </si>
  <si>
    <t>Formation/Communication</t>
  </si>
  <si>
    <t>Communication</t>
  </si>
  <si>
    <t>Formation</t>
  </si>
  <si>
    <t>TOTAL hors personnel</t>
  </si>
  <si>
    <t>Personnel</t>
  </si>
  <si>
    <t>TOTAL</t>
  </si>
  <si>
    <t>Soutien aux sites missions</t>
  </si>
  <si>
    <t>soutien aux services</t>
  </si>
  <si>
    <t>montant des factures émises</t>
  </si>
  <si>
    <t>Budget Total</t>
  </si>
  <si>
    <t>TOTAL des cotisations à charge des partenaires de France Grilles</t>
  </si>
  <si>
    <t>répartition :</t>
  </si>
  <si>
    <t>Pondération des voix</t>
  </si>
  <si>
    <t>Ministère de l’Enseignement Supérieur et de la Recherche</t>
  </si>
  <si>
    <t xml:space="preserve">                                    -   € </t>
  </si>
  <si>
    <t>CEA</t>
  </si>
  <si>
    <t>CNRS</t>
  </si>
  <si>
    <t xml:space="preserve">                          -   € </t>
  </si>
  <si>
    <t>Conférence des Présidents d’Universités (CPU)</t>
  </si>
  <si>
    <t>GIP RENATER</t>
  </si>
  <si>
    <t>INRA</t>
  </si>
  <si>
    <t>INRIA</t>
  </si>
  <si>
    <t>INSERM</t>
  </si>
  <si>
    <t>sous TOTAL</t>
  </si>
  <si>
    <t>Cotisation via subvention IR</t>
  </si>
  <si>
    <t xml:space="preserve">Fonctionnement </t>
  </si>
  <si>
    <t>missions coordinateur technique</t>
  </si>
  <si>
    <t>missions ingénieur sécurité</t>
  </si>
  <si>
    <t xml:space="preserve">     LPC</t>
  </si>
  <si>
    <t>Missions EOSC</t>
  </si>
  <si>
    <t>Cotisation EGI - année N</t>
  </si>
  <si>
    <t xml:space="preserve">     CC-IN2P3 (utilisateurs)</t>
  </si>
  <si>
    <t>CDD à définir</t>
  </si>
  <si>
    <t>Subvention IR</t>
  </si>
  <si>
    <t>Rencontres (JCAD)</t>
  </si>
  <si>
    <t xml:space="preserve"> Cotisations 2019 </t>
  </si>
  <si>
    <t>Reports 2019</t>
  </si>
  <si>
    <t>BUDGET PREVISIONNEL FRANCE GRILLES 2020</t>
  </si>
  <si>
    <t>Cotisations partenaires 2020 (hors CNRS et MESR)</t>
  </si>
  <si>
    <t>dont RP:   €</t>
  </si>
  <si>
    <t xml:space="preserve">     IN2P3 dir (RP)</t>
  </si>
  <si>
    <t>missions S. Camarasu-Pop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</si>
</sst>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&quot;;[Red]\-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Calibri"/>
      <family val="2"/>
      <scheme val="minor"/>
    </font>
    <font>
      <sz val="11"/>
      <color theme="1"/>
      <name val="Trebuchet MS"/>
      <family val="2"/>
    </font>
    <font>
      <u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9FF6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6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4" borderId="11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0" fontId="9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65" fontId="10" fillId="8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3" fillId="7" borderId="19" xfId="0" applyNumberFormat="1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165" fontId="10" fillId="0" borderId="19" xfId="0" applyNumberFormat="1" applyFont="1" applyBorder="1" applyAlignment="1">
      <alignment vertical="center"/>
    </xf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9" xfId="0" applyBorder="1"/>
    <xf numFmtId="0" fontId="9" fillId="0" borderId="3" xfId="0" applyFont="1" applyBorder="1" applyAlignment="1">
      <alignment horizontal="center" vertical="center" wrapText="1"/>
    </xf>
    <xf numFmtId="10" fontId="9" fillId="0" borderId="12" xfId="0" applyNumberFormat="1" applyFont="1" applyBorder="1" applyAlignment="1">
      <alignment horizontal="center" vertical="center" wrapText="1"/>
    </xf>
    <xf numFmtId="165" fontId="10" fillId="0" borderId="12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164" fontId="0" fillId="0" borderId="12" xfId="0" applyNumberFormat="1" applyBorder="1"/>
    <xf numFmtId="164" fontId="1" fillId="3" borderId="10" xfId="0" applyNumberFormat="1" applyFont="1" applyFill="1" applyBorder="1" applyAlignment="1">
      <alignment wrapText="1"/>
    </xf>
    <xf numFmtId="164" fontId="2" fillId="0" borderId="10" xfId="0" applyNumberFormat="1" applyFont="1" applyFill="1" applyBorder="1" applyAlignment="1">
      <alignment wrapText="1"/>
    </xf>
    <xf numFmtId="164" fontId="1" fillId="4" borderId="10" xfId="0" applyNumberFormat="1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4" fontId="1" fillId="5" borderId="4" xfId="0" applyNumberFormat="1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164" fontId="1" fillId="5" borderId="16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164" fontId="2" fillId="0" borderId="10" xfId="0" applyNumberFormat="1" applyFont="1" applyFill="1" applyBorder="1" applyAlignment="1">
      <alignment vertical="top" wrapText="1"/>
    </xf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165" fontId="5" fillId="6" borderId="13" xfId="0" applyNumberFormat="1" applyFont="1" applyFill="1" applyBorder="1" applyAlignment="1">
      <alignment horizontal="center" vertical="center"/>
    </xf>
    <xf numFmtId="165" fontId="5" fillId="6" borderId="1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wrapText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6"/>
  <sheetViews>
    <sheetView topLeftCell="A2" workbookViewId="0">
      <selection activeCell="B3" sqref="B3:F16"/>
    </sheetView>
  </sheetViews>
  <sheetFormatPr baseColWidth="10" defaultRowHeight="15" x14ac:dyDescent="0.2"/>
  <cols>
    <col min="2" max="2" width="16.1640625" customWidth="1"/>
    <col min="4" max="4" width="42.83203125" customWidth="1"/>
    <col min="5" max="5" width="12.1640625" customWidth="1"/>
  </cols>
  <sheetData>
    <row r="2" spans="2:6" ht="16" thickBot="1" x14ac:dyDescent="0.25"/>
    <row r="3" spans="2:6" ht="65" thickBot="1" x14ac:dyDescent="0.25">
      <c r="B3" s="21"/>
      <c r="D3" s="22" t="s">
        <v>51</v>
      </c>
      <c r="E3" s="29" t="s">
        <v>24</v>
      </c>
      <c r="F3" s="38" t="s">
        <v>40</v>
      </c>
    </row>
    <row r="4" spans="2:6" x14ac:dyDescent="0.2">
      <c r="B4" s="59" t="s">
        <v>25</v>
      </c>
      <c r="C4" s="59"/>
      <c r="D4" s="61">
        <v>90000</v>
      </c>
      <c r="E4" s="63"/>
      <c r="F4" s="39"/>
    </row>
    <row r="5" spans="2:6" ht="16" thickBot="1" x14ac:dyDescent="0.25">
      <c r="B5" s="60"/>
      <c r="C5" s="60"/>
      <c r="D5" s="62"/>
      <c r="E5" s="64"/>
      <c r="F5" s="40"/>
    </row>
    <row r="6" spans="2:6" ht="76" thickBot="1" x14ac:dyDescent="0.25">
      <c r="B6" s="23" t="s">
        <v>26</v>
      </c>
      <c r="C6" s="24"/>
      <c r="D6" s="35">
        <v>90000</v>
      </c>
      <c r="E6" s="30"/>
      <c r="F6" s="39"/>
    </row>
    <row r="7" spans="2:6" ht="28" x14ac:dyDescent="0.2">
      <c r="B7" s="25" t="s">
        <v>27</v>
      </c>
      <c r="C7" s="26" t="s">
        <v>28</v>
      </c>
      <c r="D7" s="36"/>
      <c r="E7" s="31"/>
      <c r="F7" s="39"/>
    </row>
    <row r="8" spans="2:6" ht="56" x14ac:dyDescent="0.2">
      <c r="B8" s="27" t="s">
        <v>29</v>
      </c>
      <c r="C8" s="28">
        <v>0.1875</v>
      </c>
      <c r="D8" s="37">
        <v>16875</v>
      </c>
      <c r="E8" s="32" t="s">
        <v>30</v>
      </c>
      <c r="F8" s="40">
        <v>16875</v>
      </c>
    </row>
    <row r="9" spans="2:6" x14ac:dyDescent="0.2">
      <c r="B9" s="27" t="s">
        <v>31</v>
      </c>
      <c r="C9" s="28">
        <v>0.125</v>
      </c>
      <c r="D9" s="37">
        <v>11250</v>
      </c>
      <c r="E9" s="33">
        <v>11250</v>
      </c>
      <c r="F9" s="40"/>
    </row>
    <row r="10" spans="2:6" x14ac:dyDescent="0.2">
      <c r="B10" s="27" t="s">
        <v>32</v>
      </c>
      <c r="C10" s="28">
        <v>0.25</v>
      </c>
      <c r="D10" s="37">
        <v>22500</v>
      </c>
      <c r="E10" s="34" t="s">
        <v>33</v>
      </c>
      <c r="F10" s="40">
        <v>22500</v>
      </c>
    </row>
    <row r="11" spans="2:6" ht="42" x14ac:dyDescent="0.2">
      <c r="B11" s="27" t="s">
        <v>34</v>
      </c>
      <c r="C11" s="28">
        <v>0.125</v>
      </c>
      <c r="D11" s="37">
        <v>11250</v>
      </c>
      <c r="E11" s="33">
        <v>11250</v>
      </c>
      <c r="F11" s="40"/>
    </row>
    <row r="12" spans="2:6" x14ac:dyDescent="0.2">
      <c r="B12" s="27" t="s">
        <v>35</v>
      </c>
      <c r="C12" s="28">
        <v>6.25E-2</v>
      </c>
      <c r="D12" s="37">
        <v>5625</v>
      </c>
      <c r="E12" s="33">
        <v>5625</v>
      </c>
      <c r="F12" s="40"/>
    </row>
    <row r="13" spans="2:6" x14ac:dyDescent="0.2">
      <c r="B13" s="27" t="s">
        <v>36</v>
      </c>
      <c r="C13" s="28">
        <v>6.25E-2</v>
      </c>
      <c r="D13" s="37">
        <v>5625</v>
      </c>
      <c r="E13" s="33">
        <v>5625</v>
      </c>
      <c r="F13" s="40"/>
    </row>
    <row r="14" spans="2:6" x14ac:dyDescent="0.2">
      <c r="B14" s="27" t="s">
        <v>37</v>
      </c>
      <c r="C14" s="28">
        <v>0.125</v>
      </c>
      <c r="D14" s="37">
        <v>11250</v>
      </c>
      <c r="E14" s="33">
        <v>11250</v>
      </c>
      <c r="F14" s="40"/>
    </row>
    <row r="15" spans="2:6" ht="16" thickBot="1" x14ac:dyDescent="0.25">
      <c r="B15" s="27" t="s">
        <v>38</v>
      </c>
      <c r="C15" s="28">
        <v>6.25E-2</v>
      </c>
      <c r="D15" s="37">
        <v>5625</v>
      </c>
      <c r="E15" s="33">
        <v>5625</v>
      </c>
      <c r="F15" s="40"/>
    </row>
    <row r="16" spans="2:6" ht="16" thickBot="1" x14ac:dyDescent="0.25">
      <c r="B16" s="41" t="s">
        <v>39</v>
      </c>
      <c r="C16" s="42">
        <v>1</v>
      </c>
      <c r="D16" s="43">
        <v>90000</v>
      </c>
      <c r="E16" s="44">
        <f>SUM(E8:E15)</f>
        <v>50625</v>
      </c>
      <c r="F16" s="45">
        <f>SUM(F7:F15)</f>
        <v>39375</v>
      </c>
    </row>
  </sheetData>
  <mergeCells count="4"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tabSelected="1" workbookViewId="0">
      <selection activeCell="D14" sqref="D14"/>
    </sheetView>
  </sheetViews>
  <sheetFormatPr baseColWidth="10" defaultRowHeight="15" x14ac:dyDescent="0.2"/>
  <cols>
    <col min="1" max="1" width="25.1640625" customWidth="1"/>
    <col min="2" max="2" width="14" customWidth="1"/>
    <col min="3" max="3" width="25.33203125" bestFit="1" customWidth="1"/>
    <col min="4" max="4" width="38.5" customWidth="1"/>
    <col min="5" max="5" width="20.83203125" customWidth="1"/>
  </cols>
  <sheetData>
    <row r="1" spans="1:5" ht="16" thickBot="1" x14ac:dyDescent="0.25">
      <c r="A1" s="56" t="s">
        <v>53</v>
      </c>
      <c r="B1" s="56"/>
      <c r="C1" s="56"/>
      <c r="D1" s="56"/>
      <c r="E1" s="56"/>
    </row>
    <row r="2" spans="1:5" ht="16" thickBot="1" x14ac:dyDescent="0.25">
      <c r="A2" s="58" t="s">
        <v>0</v>
      </c>
      <c r="B2" s="65"/>
      <c r="C2" s="57" t="s">
        <v>1</v>
      </c>
      <c r="D2" s="58"/>
      <c r="E2" s="65"/>
    </row>
    <row r="3" spans="1:5" ht="16" x14ac:dyDescent="0.2">
      <c r="A3" s="1" t="s">
        <v>2</v>
      </c>
      <c r="B3" s="2" t="s">
        <v>3</v>
      </c>
      <c r="C3" s="3" t="s">
        <v>4</v>
      </c>
      <c r="D3" s="4" t="s">
        <v>5</v>
      </c>
      <c r="E3" s="2" t="s">
        <v>6</v>
      </c>
    </row>
    <row r="4" spans="1:5" ht="16" x14ac:dyDescent="0.2">
      <c r="A4" s="5" t="s">
        <v>49</v>
      </c>
      <c r="B4" s="6">
        <v>150000</v>
      </c>
      <c r="C4" s="7" t="s">
        <v>41</v>
      </c>
      <c r="D4" s="8"/>
      <c r="E4" s="46">
        <f>SUM(E5:E9)</f>
        <v>105000</v>
      </c>
    </row>
    <row r="5" spans="1:5" ht="32" x14ac:dyDescent="0.2">
      <c r="A5" s="5" t="s">
        <v>54</v>
      </c>
      <c r="B5" s="9">
        <v>50625</v>
      </c>
      <c r="C5" s="10"/>
      <c r="D5" s="11" t="s">
        <v>46</v>
      </c>
      <c r="E5" s="9">
        <v>90000</v>
      </c>
    </row>
    <row r="6" spans="1:5" ht="16" x14ac:dyDescent="0.2">
      <c r="A6" s="53" t="s">
        <v>52</v>
      </c>
      <c r="C6" s="12"/>
      <c r="D6" s="13" t="s">
        <v>7</v>
      </c>
      <c r="E6" s="47">
        <v>5000</v>
      </c>
    </row>
    <row r="7" spans="1:5" ht="16" x14ac:dyDescent="0.2">
      <c r="A7" s="5" t="s">
        <v>56</v>
      </c>
      <c r="B7">
        <v>43360</v>
      </c>
      <c r="C7" s="12"/>
      <c r="D7" s="13" t="s">
        <v>8</v>
      </c>
      <c r="E7" s="47">
        <v>5000</v>
      </c>
    </row>
    <row r="8" spans="1:5" ht="16" x14ac:dyDescent="0.2">
      <c r="A8" s="5" t="s">
        <v>44</v>
      </c>
      <c r="B8">
        <v>11520</v>
      </c>
      <c r="C8" s="12"/>
      <c r="D8" s="13" t="s">
        <v>45</v>
      </c>
      <c r="E8" s="47">
        <v>2000</v>
      </c>
    </row>
    <row r="9" spans="1:5" ht="16" x14ac:dyDescent="0.2">
      <c r="A9" s="5" t="s">
        <v>47</v>
      </c>
      <c r="B9">
        <v>6772</v>
      </c>
      <c r="C9" s="12"/>
      <c r="D9" s="13" t="s">
        <v>9</v>
      </c>
      <c r="E9" s="6">
        <v>3000</v>
      </c>
    </row>
    <row r="10" spans="1:5" ht="16" x14ac:dyDescent="0.2">
      <c r="A10" s="5"/>
      <c r="C10" s="7" t="s">
        <v>10</v>
      </c>
      <c r="D10" s="8"/>
      <c r="E10" s="46">
        <f>SUM(E11:E16)</f>
        <v>67500</v>
      </c>
    </row>
    <row r="11" spans="1:5" ht="16" x14ac:dyDescent="0.2">
      <c r="B11" s="55"/>
      <c r="C11" s="12"/>
      <c r="D11" s="13" t="s">
        <v>42</v>
      </c>
      <c r="E11" s="47">
        <v>8000</v>
      </c>
    </row>
    <row r="12" spans="1:5" ht="16" x14ac:dyDescent="0.2">
      <c r="A12" s="5"/>
      <c r="B12" s="14"/>
      <c r="C12" s="12"/>
      <c r="D12" s="13" t="s">
        <v>43</v>
      </c>
      <c r="E12" s="47">
        <v>5000</v>
      </c>
    </row>
    <row r="13" spans="1:5" ht="16" x14ac:dyDescent="0.2">
      <c r="A13" s="5"/>
      <c r="B13" s="14"/>
      <c r="C13" s="12"/>
      <c r="D13" s="13" t="s">
        <v>57</v>
      </c>
      <c r="E13" s="47">
        <v>1000</v>
      </c>
    </row>
    <row r="14" spans="1:5" ht="16" x14ac:dyDescent="0.2">
      <c r="A14" s="5"/>
      <c r="B14" s="14"/>
      <c r="C14" s="12"/>
      <c r="D14" s="13" t="s">
        <v>11</v>
      </c>
      <c r="E14" s="47">
        <v>2500</v>
      </c>
    </row>
    <row r="15" spans="1:5" ht="16" x14ac:dyDescent="0.2">
      <c r="A15" s="5"/>
      <c r="B15" s="14"/>
      <c r="C15" s="12"/>
      <c r="D15" s="13" t="s">
        <v>23</v>
      </c>
      <c r="E15" s="47">
        <v>40000</v>
      </c>
    </row>
    <row r="16" spans="1:5" ht="16" x14ac:dyDescent="0.2">
      <c r="A16" s="15"/>
      <c r="B16" s="16"/>
      <c r="C16" s="17"/>
      <c r="D16" s="18" t="s">
        <v>22</v>
      </c>
      <c r="E16" s="54">
        <v>11000</v>
      </c>
    </row>
    <row r="17" spans="1:5" ht="16" x14ac:dyDescent="0.2">
      <c r="A17" s="5"/>
      <c r="B17" s="14"/>
      <c r="C17" s="7" t="s">
        <v>12</v>
      </c>
      <c r="D17" s="8"/>
      <c r="E17" s="46">
        <f>SUM(E18:E21)</f>
        <v>37000</v>
      </c>
    </row>
    <row r="18" spans="1:5" ht="16" x14ac:dyDescent="0.2">
      <c r="A18" s="5"/>
      <c r="B18" s="14"/>
      <c r="C18" s="12"/>
      <c r="D18" s="13" t="s">
        <v>13</v>
      </c>
      <c r="E18" s="47">
        <v>19000</v>
      </c>
    </row>
    <row r="19" spans="1:5" ht="16" x14ac:dyDescent="0.2">
      <c r="A19" s="5"/>
      <c r="B19" s="14"/>
      <c r="C19" s="12"/>
      <c r="D19" s="13" t="s">
        <v>50</v>
      </c>
      <c r="E19" s="47">
        <v>11000</v>
      </c>
    </row>
    <row r="20" spans="1:5" ht="16" x14ac:dyDescent="0.2">
      <c r="A20" s="5"/>
      <c r="B20" s="14"/>
      <c r="C20" s="12"/>
      <c r="D20" s="13" t="s">
        <v>14</v>
      </c>
      <c r="E20" s="6">
        <v>6000</v>
      </c>
    </row>
    <row r="21" spans="1:5" ht="16" x14ac:dyDescent="0.2">
      <c r="A21" s="5"/>
      <c r="B21" s="14"/>
      <c r="C21" s="12"/>
      <c r="D21" s="13" t="s">
        <v>15</v>
      </c>
      <c r="E21" s="47">
        <v>1000</v>
      </c>
    </row>
    <row r="22" spans="1:5" ht="16" x14ac:dyDescent="0.2">
      <c r="A22" s="5"/>
      <c r="B22" s="14"/>
      <c r="C22" s="7" t="s">
        <v>16</v>
      </c>
      <c r="D22" s="8"/>
      <c r="E22" s="46">
        <f>SUM(E23:E24)</f>
        <v>9417</v>
      </c>
    </row>
    <row r="23" spans="1:5" ht="16" x14ac:dyDescent="0.2">
      <c r="A23" s="5"/>
      <c r="B23" s="14"/>
      <c r="C23" s="12"/>
      <c r="D23" s="13" t="s">
        <v>17</v>
      </c>
      <c r="E23" s="47">
        <v>4417</v>
      </c>
    </row>
    <row r="24" spans="1:5" ht="16" x14ac:dyDescent="0.2">
      <c r="A24" s="5"/>
      <c r="B24" s="14"/>
      <c r="C24" s="12"/>
      <c r="D24" s="13" t="s">
        <v>18</v>
      </c>
      <c r="E24" s="47">
        <v>5000</v>
      </c>
    </row>
    <row r="25" spans="1:5" ht="16" x14ac:dyDescent="0.2">
      <c r="A25" s="5"/>
      <c r="B25" s="14"/>
      <c r="C25" s="19" t="s">
        <v>19</v>
      </c>
      <c r="D25" s="20"/>
      <c r="E25" s="48">
        <f>E22+E17+E10+E4</f>
        <v>218917</v>
      </c>
    </row>
    <row r="26" spans="1:5" ht="16" x14ac:dyDescent="0.2">
      <c r="A26" s="5"/>
      <c r="B26" s="14"/>
      <c r="C26" s="7" t="s">
        <v>20</v>
      </c>
      <c r="D26" s="8"/>
      <c r="E26" s="46">
        <f>E27</f>
        <v>43360</v>
      </c>
    </row>
    <row r="27" spans="1:5" ht="17" thickBot="1" x14ac:dyDescent="0.25">
      <c r="A27" s="5"/>
      <c r="B27" s="14"/>
      <c r="C27" s="12"/>
      <c r="D27" s="13" t="s">
        <v>48</v>
      </c>
      <c r="E27" s="6">
        <v>43360</v>
      </c>
    </row>
    <row r="28" spans="1:5" ht="17" thickBot="1" x14ac:dyDescent="0.25">
      <c r="A28" s="49" t="s">
        <v>21</v>
      </c>
      <c r="B28" s="50">
        <f>SUM(B4:B27)</f>
        <v>262277</v>
      </c>
      <c r="C28" s="51"/>
      <c r="D28" s="51"/>
      <c r="E28" s="52">
        <f>E26+E25</f>
        <v>262277</v>
      </c>
    </row>
    <row r="29" spans="1:5" x14ac:dyDescent="0.2">
      <c r="B29" t="s">
        <v>55</v>
      </c>
      <c r="C29">
        <v>43360</v>
      </c>
    </row>
  </sheetData>
  <mergeCells count="3">
    <mergeCell ref="A1:E1"/>
    <mergeCell ref="A2:B2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cotisations 2020</vt:lpstr>
      <vt:lpstr>Budget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2020-01-28T16:13:52Z</dcterms:modified>
</cp:coreProperties>
</file>