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Projets\Auger\Upgrade AUGER\Proj_Management\AugerPrime\Tendering\UUB\"/>
    </mc:Choice>
  </mc:AlternateContent>
  <bookViews>
    <workbookView xWindow="1860" yWindow="0" windowWidth="23970" windowHeight="13320"/>
  </bookViews>
  <sheets>
    <sheet name="GanttChart" sheetId="9" r:id="rId1"/>
  </sheets>
  <definedNames>
    <definedName name="_xlnm.Print_Titles" localSheetId="0">GanttChart!$4:$7</definedName>
    <definedName name="prevWBS" localSheetId="0">GanttChart!$A1048576</definedName>
    <definedName name="valuevx">42.314159</definedName>
    <definedName name="vertex42_copyright" hidden="1">"© 2006-2018 Vertex42 LLC"</definedName>
    <definedName name="vertex42_id" hidden="1">"gantt-chart_L.xlsx"</definedName>
    <definedName name="vertex42_title" hidden="1">"Gantt Chart Template"</definedName>
    <definedName name="_xlnm.Print_Area" localSheetId="0">GanttChart!$A$1:$BN$25</definedName>
  </definedNames>
  <calcPr calcId="162913"/>
</workbook>
</file>

<file path=xl/calcChain.xml><?xml version="1.0" encoding="utf-8"?>
<calcChain xmlns="http://schemas.openxmlformats.org/spreadsheetml/2006/main">
  <c r="F24" i="9" l="1"/>
  <c r="F25" i="9" l="1"/>
  <c r="F21" i="9"/>
  <c r="I12" i="9"/>
  <c r="F8" i="9" l="1"/>
  <c r="I8" i="9" s="1"/>
  <c r="F16" i="9"/>
  <c r="I16" i="9" s="1"/>
  <c r="F9" i="9" l="1"/>
  <c r="K6" i="9"/>
  <c r="I14" i="9" l="1"/>
  <c r="I13" i="9"/>
  <c r="F10" i="9"/>
  <c r="I10" i="9" s="1"/>
  <c r="I9" i="9"/>
  <c r="F15" i="9"/>
  <c r="I15" i="9" s="1"/>
  <c r="K7" i="9"/>
  <c r="K4" i="9"/>
  <c r="A8" i="9"/>
  <c r="L6" i="9" l="1"/>
  <c r="I18" i="9" l="1"/>
  <c r="F17" i="9"/>
  <c r="I17" i="9" s="1"/>
  <c r="F23" i="9"/>
  <c r="I23" i="9" s="1"/>
  <c r="F22" i="9"/>
  <c r="I22" i="9" s="1"/>
  <c r="M6" i="9"/>
  <c r="I25" i="9"/>
  <c r="N6" i="9" l="1"/>
  <c r="O6" i="9" l="1"/>
  <c r="K5" i="9"/>
  <c r="I11" i="9" l="1"/>
  <c r="P6" i="9"/>
  <c r="L7" i="9"/>
  <c r="Q6" i="9" l="1"/>
  <c r="M7" i="9"/>
  <c r="R6" i="9" l="1"/>
  <c r="N7" i="9"/>
  <c r="S6" i="9" l="1"/>
  <c r="O7" i="9"/>
  <c r="T6" i="9" l="1"/>
  <c r="P7" i="9"/>
  <c r="U6" i="9" l="1"/>
  <c r="Q7" i="9"/>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T4" i="9"/>
  <c r="AX6" i="9" l="1"/>
  <c r="AU7" i="9"/>
  <c r="AY6" i="9" l="1"/>
  <c r="AV7" i="9"/>
  <c r="AZ6" i="9" l="1"/>
  <c r="AW7" i="9"/>
  <c r="BA6" i="9" l="1"/>
  <c r="AX7" i="9"/>
  <c r="BB6" i="9" l="1"/>
  <c r="AY7" i="9"/>
  <c r="BC6" i="9" l="1"/>
  <c r="AZ7" i="9"/>
  <c r="BD6" i="9" l="1"/>
  <c r="BA5" i="9"/>
  <c r="BA4" i="9"/>
  <c r="BA7" i="9"/>
  <c r="BE6" i="9" l="1"/>
  <c r="BB7" i="9"/>
  <c r="BF6" i="9" l="1"/>
  <c r="BC7" i="9"/>
  <c r="BG6" i="9" l="1"/>
  <c r="BD7" i="9"/>
  <c r="BH6" i="9" l="1"/>
  <c r="BE7" i="9"/>
  <c r="BI6" i="9" l="1"/>
  <c r="BF7" i="9"/>
  <c r="BJ6" i="9" l="1"/>
  <c r="BG7" i="9"/>
  <c r="BK6" i="9" l="1"/>
  <c r="BH4" i="9"/>
  <c r="BH7" i="9"/>
  <c r="BH5" i="9"/>
  <c r="BL6" i="9" l="1"/>
  <c r="BI7" i="9"/>
  <c r="BM6" i="9" l="1"/>
  <c r="BJ7" i="9"/>
  <c r="BN6" i="9" l="1"/>
  <c r="BK7" i="9"/>
  <c r="BL7" i="9" l="1"/>
  <c r="BM7" i="9" l="1"/>
  <c r="BN7" i="9" l="1"/>
  <c r="A9" i="9" l="1"/>
  <c r="A10" i="9" s="1"/>
  <c r="A11" i="9" s="1"/>
  <c r="A12" i="9" s="1"/>
  <c r="A13" i="9" s="1"/>
  <c r="A14" i="9" s="1"/>
  <c r="A15" i="9" s="1"/>
  <c r="A16" i="9" l="1"/>
  <c r="A17" i="9" s="1"/>
  <c r="A18" i="9" s="1"/>
  <c r="A19" i="9" l="1"/>
  <c r="A20" i="9" s="1"/>
  <c r="A21" i="9" s="1"/>
  <c r="A22" i="9" s="1"/>
  <c r="A23" i="9" s="1"/>
  <c r="A24" i="9" s="1"/>
  <c r="A25" i="9" s="1"/>
  <c r="I19" i="9" l="1"/>
  <c r="F20" i="9"/>
  <c r="I20" i="9" l="1"/>
  <c r="I21" i="9"/>
</calcChain>
</file>

<file path=xl/comments1.xml><?xml version="1.0" encoding="utf-8"?>
<comments xmlns="http://schemas.openxmlformats.org/spreadsheetml/2006/main">
  <authors>
    <author>Vertex42</author>
    <author>Vertex42.com Templates</author>
  </authors>
  <commentList>
    <comment ref="A7" authorId="0" shapeId="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text>
        <r>
          <rPr>
            <b/>
            <sz val="9"/>
            <color indexed="81"/>
            <rFont val="Tahoma"/>
            <family val="2"/>
          </rPr>
          <t>Task Lead</t>
        </r>
        <r>
          <rPr>
            <sz val="9"/>
            <color indexed="81"/>
            <rFont val="Tahoma"/>
            <family val="2"/>
          </rPr>
          <t xml:space="preserve">
Enter the name of the Task Lead in this column.</t>
        </r>
      </text>
    </comment>
    <comment ref="D7" authorId="0" shapeId="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sharedStrings.xml><?xml version="1.0" encoding="utf-8"?>
<sst xmlns="http://schemas.openxmlformats.org/spreadsheetml/2006/main" count="30" uniqueCount="30">
  <si>
    <t>WBS</t>
  </si>
  <si>
    <t>TASK</t>
  </si>
  <si>
    <t>START</t>
  </si>
  <si>
    <t>END</t>
  </si>
  <si>
    <t>DAYS</t>
  </si>
  <si>
    <t>% DONE</t>
  </si>
  <si>
    <t>WORK DAYS</t>
  </si>
  <si>
    <t>PREDECESSOR</t>
  </si>
  <si>
    <t xml:space="preserve">Display Week </t>
  </si>
  <si>
    <t xml:space="preserve">Project Start Date </t>
  </si>
  <si>
    <t xml:space="preserve">Project Lead </t>
  </si>
  <si>
    <t>ECR List ready</t>
  </si>
  <si>
    <t>BoM &amp; Schematics production and Validation (designers)</t>
  </si>
  <si>
    <t>BoM &amp; Schematics CAD Integration</t>
  </si>
  <si>
    <t>Industrialized Layout construction</t>
  </si>
  <si>
    <t>Layout Validation (designers)</t>
  </si>
  <si>
    <t>UUB V3 Production Design</t>
  </si>
  <si>
    <t>Material ready for fabrication</t>
  </si>
  <si>
    <t>BoM and Schematics ready</t>
  </si>
  <si>
    <t>Final BoM and schematics delivery</t>
  </si>
  <si>
    <t>Critical parts procurement</t>
  </si>
  <si>
    <t>End of part procurement</t>
  </si>
  <si>
    <t>Layout document delivery</t>
  </si>
  <si>
    <t>UUB V3 prototypes (Q=3)</t>
  </si>
  <si>
    <t>PCB Fabrication</t>
  </si>
  <si>
    <t>UUB Manufaturing</t>
  </si>
  <si>
    <t>UUB prototypes ready</t>
  </si>
  <si>
    <t>Order with  partial critical parts BoM</t>
  </si>
  <si>
    <t>[AugerPrime] SDEU UUB V3 Design</t>
  </si>
  <si>
    <t>UUB prototypes validation on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</si>
</sst>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d/yyyy\ \(dddd\)"/>
    <numFmt numFmtId="165" formatCode="ddd\ m/dd/yy"/>
    <numFmt numFmtId="166" formatCode="d"/>
    <numFmt numFmtId="167" formatCode="d\ mmm\ yyyy"/>
    <numFmt numFmtId="169" formatCode="dd/mm/yy;@"/>
  </numFmts>
  <fonts count="46"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i/>
      <sz val="8"/>
      <color theme="1" tint="0.34998626667073579"/>
      <name val="Arial"/>
      <family val="2"/>
    </font>
    <font>
      <b/>
      <sz val="9"/>
      <name val="Arial"/>
      <family val="2"/>
      <scheme val="minor"/>
    </font>
    <font>
      <b/>
      <sz val="12"/>
      <name val="Arial"/>
      <family val="2"/>
      <scheme val="minor"/>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s>
  <cellStyleXfs count="44">
    <xf numFmtId="0" fontId="0" fillId="0" borderId="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0" fontId="14" fillId="0" borderId="0" applyNumberFormat="0" applyFill="0" applyBorder="0" applyAlignment="0" applyProtection="0"/>
    <xf numFmtId="0" fontId="15" fillId="1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11" borderId="1" applyNumberFormat="0" applyAlignment="0" applyProtection="0"/>
    <xf numFmtId="0" fontId="20" fillId="0" borderId="6" applyNumberFormat="0" applyFill="0" applyAlignment="0" applyProtection="0"/>
    <xf numFmtId="0" fontId="21" fillId="5" borderId="0" applyNumberFormat="0" applyBorder="0" applyAlignment="0" applyProtection="0"/>
    <xf numFmtId="0" fontId="5" fillId="5" borderId="7" applyNumberFormat="0" applyFont="0" applyAlignment="0" applyProtection="0"/>
    <xf numFmtId="0" fontId="22" fillId="17"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9">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7" fillId="0" borderId="0" xfId="0" applyNumberFormat="1" applyFont="1" applyAlignment="1" applyProtection="1">
      <protection locked="0"/>
    </xf>
    <xf numFmtId="0" fontId="2" fillId="0" borderId="0" xfId="34" applyAlignment="1" applyProtection="1">
      <alignment horizontal="left"/>
    </xf>
    <xf numFmtId="0" fontId="0" fillId="0" borderId="0" xfId="0" applyNumberFormat="1" applyFill="1" applyBorder="1" applyProtection="1">
      <protection locked="0"/>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6" fillId="0" borderId="0" xfId="0" applyNumberFormat="1" applyFont="1" applyFill="1" applyBorder="1" applyAlignment="1" applyProtection="1">
      <alignment vertical="center"/>
      <protection locked="0"/>
    </xf>
    <xf numFmtId="0" fontId="1" fillId="0" borderId="0" xfId="0" applyFont="1" applyFill="1" applyAlignment="1" applyProtection="1"/>
    <xf numFmtId="0" fontId="31" fillId="0" borderId="0" xfId="0" applyNumberFormat="1" applyFont="1" applyFill="1" applyBorder="1" applyProtection="1"/>
    <xf numFmtId="0" fontId="31" fillId="0" borderId="0" xfId="0" applyFont="1" applyProtection="1"/>
    <xf numFmtId="0" fontId="31" fillId="0" borderId="0" xfId="0" applyNumberFormat="1" applyFont="1" applyProtection="1"/>
    <xf numFmtId="0" fontId="32" fillId="0" borderId="0" xfId="0" applyNumberFormat="1" applyFont="1" applyAlignment="1" applyProtection="1">
      <alignment vertical="center"/>
      <protection locked="0"/>
    </xf>
    <xf numFmtId="0" fontId="34" fillId="21" borderId="10" xfId="0" applyNumberFormat="1" applyFont="1" applyFill="1" applyBorder="1" applyAlignment="1" applyProtection="1">
      <alignment horizontal="left" vertical="center"/>
    </xf>
    <xf numFmtId="0" fontId="30" fillId="21" borderId="10" xfId="0" applyFont="1" applyFill="1" applyBorder="1" applyAlignment="1" applyProtection="1">
      <alignment vertical="center"/>
    </xf>
    <xf numFmtId="0" fontId="30" fillId="21" borderId="10" xfId="0" applyNumberFormat="1" applyFont="1" applyFill="1" applyBorder="1" applyAlignment="1" applyProtection="1">
      <alignment horizontal="center" vertical="center"/>
    </xf>
    <xf numFmtId="1" fontId="30" fillId="21" borderId="10" xfId="40" applyNumberFormat="1" applyFont="1" applyFill="1" applyBorder="1" applyAlignment="1" applyProtection="1">
      <alignment horizontal="center" vertical="center"/>
    </xf>
    <xf numFmtId="9" fontId="30" fillId="21" borderId="10" xfId="40" applyFont="1" applyFill="1" applyBorder="1" applyAlignment="1" applyProtection="1">
      <alignment horizontal="center" vertical="center"/>
    </xf>
    <xf numFmtId="1" fontId="30" fillId="21" borderId="10" xfId="0" applyNumberFormat="1" applyFont="1" applyFill="1" applyBorder="1" applyAlignment="1" applyProtection="1">
      <alignment horizontal="center" vertical="center"/>
    </xf>
    <xf numFmtId="0" fontId="30" fillId="0" borderId="10" xfId="0" applyFont="1" applyFill="1" applyBorder="1" applyAlignment="1" applyProtection="1">
      <alignment vertical="center"/>
    </xf>
    <xf numFmtId="1" fontId="35" fillId="23" borderId="11" xfId="0" applyNumberFormat="1" applyFont="1" applyFill="1" applyBorder="1" applyAlignment="1" applyProtection="1">
      <alignment horizontal="center" vertical="center"/>
    </xf>
    <xf numFmtId="9" fontId="35" fillId="23" borderId="11" xfId="40" applyFont="1" applyFill="1" applyBorder="1" applyAlignment="1" applyProtection="1">
      <alignment horizontal="center" vertical="center"/>
    </xf>
    <xf numFmtId="1" fontId="35" fillId="0" borderId="11" xfId="0" applyNumberFormat="1" applyFont="1" applyBorder="1" applyAlignment="1" applyProtection="1">
      <alignment horizontal="center" vertical="center"/>
    </xf>
    <xf numFmtId="166" fontId="3" fillId="0" borderId="12" xfId="0" applyNumberFormat="1" applyFont="1" applyFill="1" applyBorder="1" applyAlignment="1" applyProtection="1">
      <alignment horizontal="center" vertical="center" shrinkToFit="1"/>
    </xf>
    <xf numFmtId="0" fontId="34" fillId="21" borderId="13" xfId="0" applyNumberFormat="1" applyFont="1" applyFill="1" applyBorder="1" applyAlignment="1" applyProtection="1">
      <alignment horizontal="left" vertical="center"/>
    </xf>
    <xf numFmtId="0" fontId="30" fillId="21" borderId="13" xfId="0" applyFont="1" applyFill="1" applyBorder="1" applyAlignment="1" applyProtection="1">
      <alignment vertical="center"/>
    </xf>
    <xf numFmtId="0" fontId="30" fillId="21" borderId="13" xfId="0" applyNumberFormat="1" applyFont="1" applyFill="1" applyBorder="1" applyAlignment="1" applyProtection="1">
      <alignment horizontal="center" vertical="center"/>
    </xf>
    <xf numFmtId="165" fontId="30" fillId="21" borderId="13" xfId="0" applyNumberFormat="1" applyFont="1" applyFill="1" applyBorder="1" applyAlignment="1" applyProtection="1">
      <alignment horizontal="right" vertical="center"/>
    </xf>
    <xf numFmtId="1" fontId="30" fillId="21" borderId="13" xfId="40" applyNumberFormat="1" applyFont="1" applyFill="1" applyBorder="1" applyAlignment="1" applyProtection="1">
      <alignment horizontal="center" vertical="center"/>
    </xf>
    <xf numFmtId="9" fontId="30" fillId="21" borderId="13" xfId="40" applyFont="1" applyFill="1" applyBorder="1" applyAlignment="1" applyProtection="1">
      <alignment horizontal="center" vertical="center"/>
    </xf>
    <xf numFmtId="1" fontId="30" fillId="21" borderId="13" xfId="0" applyNumberFormat="1" applyFont="1" applyFill="1" applyBorder="1" applyAlignment="1" applyProtection="1">
      <alignment horizontal="center" vertical="center"/>
    </xf>
    <xf numFmtId="166" fontId="3" fillId="0" borderId="15" xfId="0" applyNumberFormat="1" applyFont="1" applyFill="1" applyBorder="1" applyAlignment="1" applyProtection="1">
      <alignment horizontal="center" vertical="center" shrinkToFit="1"/>
    </xf>
    <xf numFmtId="166" fontId="3" fillId="0" borderId="16" xfId="0" applyNumberFormat="1" applyFont="1" applyFill="1" applyBorder="1" applyAlignment="1" applyProtection="1">
      <alignment horizontal="center" vertical="center" shrinkToFit="1"/>
    </xf>
    <xf numFmtId="1" fontId="37" fillId="21" borderId="13" xfId="0" applyNumberFormat="1" applyFont="1" applyFill="1" applyBorder="1" applyAlignment="1" applyProtection="1">
      <alignment horizontal="center" vertical="center"/>
    </xf>
    <xf numFmtId="1" fontId="38" fillId="0" borderId="11" xfId="0" applyNumberFormat="1" applyFont="1" applyBorder="1" applyAlignment="1" applyProtection="1">
      <alignment horizontal="center" vertical="center"/>
    </xf>
    <xf numFmtId="1" fontId="37" fillId="21" borderId="10" xfId="0" applyNumberFormat="1" applyFont="1" applyFill="1" applyBorder="1" applyAlignment="1" applyProtection="1">
      <alignment horizontal="center" vertical="center"/>
    </xf>
    <xf numFmtId="165" fontId="30" fillId="21" borderId="10" xfId="0" applyNumberFormat="1" applyFont="1" applyFill="1" applyBorder="1" applyAlignment="1" applyProtection="1">
      <alignment horizontal="center" vertical="center"/>
    </xf>
    <xf numFmtId="0" fontId="30" fillId="21" borderId="13" xfId="0" applyFont="1" applyFill="1" applyBorder="1" applyAlignment="1" applyProtection="1">
      <alignment horizontal="left" vertical="center"/>
    </xf>
    <xf numFmtId="0" fontId="30" fillId="0" borderId="10" xfId="0" applyFont="1" applyFill="1" applyBorder="1" applyAlignment="1" applyProtection="1">
      <alignment horizontal="left" vertical="center"/>
    </xf>
    <xf numFmtId="9" fontId="30" fillId="0" borderId="10" xfId="0" applyNumberFormat="1" applyFont="1" applyFill="1" applyBorder="1" applyAlignment="1" applyProtection="1">
      <alignment horizontal="left" vertical="center"/>
    </xf>
    <xf numFmtId="0" fontId="30" fillId="21" borderId="10" xfId="0" applyFont="1" applyFill="1" applyBorder="1" applyAlignment="1" applyProtection="1">
      <alignment horizontal="left" vertical="center"/>
    </xf>
    <xf numFmtId="0" fontId="39" fillId="0" borderId="0" xfId="0" applyNumberFormat="1" applyFont="1" applyFill="1" applyBorder="1" applyProtection="1"/>
    <xf numFmtId="0" fontId="39" fillId="0" borderId="0" xfId="0" applyFont="1" applyFill="1" applyBorder="1" applyProtection="1"/>
    <xf numFmtId="0" fontId="1" fillId="0" borderId="0" xfId="0" applyFont="1" applyFill="1" applyBorder="1" applyProtection="1"/>
    <xf numFmtId="0" fontId="39" fillId="0" borderId="0" xfId="0" applyFont="1" applyProtection="1"/>
    <xf numFmtId="0" fontId="39" fillId="0" borderId="0" xfId="0" applyFont="1" applyFill="1" applyAlignment="1" applyProtection="1">
      <alignment horizontal="right" vertical="center"/>
    </xf>
    <xf numFmtId="165" fontId="30" fillId="21" borderId="13" xfId="0" applyNumberFormat="1" applyFont="1" applyFill="1" applyBorder="1" applyAlignment="1" applyProtection="1">
      <alignment horizontal="center" vertical="center"/>
    </xf>
    <xf numFmtId="0" fontId="40" fillId="0" borderId="17" xfId="0" applyNumberFormat="1" applyFont="1" applyFill="1" applyBorder="1" applyAlignment="1" applyProtection="1">
      <alignment horizontal="left" vertical="center"/>
    </xf>
    <xf numFmtId="0" fontId="40" fillId="0" borderId="17" xfId="0" applyFont="1" applyFill="1" applyBorder="1" applyAlignment="1" applyProtection="1">
      <alignment horizontal="left" vertical="center"/>
    </xf>
    <xf numFmtId="0" fontId="40" fillId="0" borderId="17" xfId="0" applyFont="1" applyFill="1" applyBorder="1" applyAlignment="1" applyProtection="1">
      <alignment horizontal="center" vertical="center" wrapText="1"/>
    </xf>
    <xf numFmtId="0" fontId="41" fillId="0" borderId="17" xfId="0" applyNumberFormat="1"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xf>
    <xf numFmtId="0" fontId="30" fillId="0" borderId="18" xfId="0" applyNumberFormat="1" applyFont="1" applyFill="1" applyBorder="1" applyAlignment="1" applyProtection="1">
      <alignment horizontal="center" vertical="center" shrinkToFit="1"/>
    </xf>
    <xf numFmtId="0" fontId="30" fillId="0" borderId="19" xfId="0" applyNumberFormat="1" applyFont="1" applyFill="1" applyBorder="1" applyAlignment="1" applyProtection="1">
      <alignment horizontal="center" vertical="center" shrinkToFit="1"/>
    </xf>
    <xf numFmtId="0" fontId="30" fillId="0" borderId="20"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42" fillId="0" borderId="0" xfId="0" applyNumberFormat="1" applyFont="1" applyFill="1" applyBorder="1" applyAlignment="1" applyProtection="1">
      <alignment vertical="center"/>
      <protection locked="0"/>
    </xf>
    <xf numFmtId="0" fontId="35" fillId="0" borderId="11" xfId="0" applyFont="1" applyFill="1" applyBorder="1" applyAlignment="1" applyProtection="1">
      <alignment horizontal="center" vertical="center"/>
    </xf>
    <xf numFmtId="0" fontId="33" fillId="0" borderId="21"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8" fillId="0" borderId="0" xfId="0" applyFont="1" applyAlignment="1" applyProtection="1">
      <protection locked="0"/>
    </xf>
    <xf numFmtId="0" fontId="36" fillId="0" borderId="15" xfId="0" applyNumberFormat="1" applyFont="1" applyFill="1" applyBorder="1" applyAlignment="1" applyProtection="1">
      <alignment horizontal="center" vertical="center"/>
    </xf>
    <xf numFmtId="0" fontId="36" fillId="0" borderId="12" xfId="0" applyNumberFormat="1" applyFont="1" applyFill="1" applyBorder="1" applyAlignment="1" applyProtection="1">
      <alignment horizontal="center" vertical="center"/>
    </xf>
    <xf numFmtId="0" fontId="36" fillId="0" borderId="16" xfId="0" applyNumberFormat="1" applyFont="1" applyFill="1" applyBorder="1" applyAlignment="1" applyProtection="1">
      <alignment horizontal="center" vertical="center"/>
    </xf>
    <xf numFmtId="167" fontId="33" fillId="0" borderId="15" xfId="0" applyNumberFormat="1" applyFont="1" applyFill="1" applyBorder="1" applyAlignment="1" applyProtection="1">
      <alignment horizontal="center" vertical="center"/>
    </xf>
    <xf numFmtId="167" fontId="33" fillId="0" borderId="12" xfId="0" applyNumberFormat="1" applyFont="1" applyFill="1" applyBorder="1" applyAlignment="1" applyProtection="1">
      <alignment horizontal="center" vertical="center"/>
    </xf>
    <xf numFmtId="167" fontId="33" fillId="0" borderId="16" xfId="0" applyNumberFormat="1" applyFont="1" applyFill="1" applyBorder="1" applyAlignment="1" applyProtection="1">
      <alignment horizontal="center" vertical="center"/>
    </xf>
    <xf numFmtId="0" fontId="43" fillId="0" borderId="0" xfId="34" applyFont="1" applyBorder="1" applyAlignment="1" applyProtection="1">
      <alignment horizontal="left" vertical="center"/>
    </xf>
    <xf numFmtId="164" fontId="33" fillId="0" borderId="14" xfId="0" applyNumberFormat="1" applyFont="1" applyFill="1" applyBorder="1" applyAlignment="1" applyProtection="1">
      <alignment horizontal="center" vertical="center" shrinkToFit="1"/>
      <protection locked="0"/>
    </xf>
    <xf numFmtId="169" fontId="33" fillId="0" borderId="21" xfId="0" applyNumberFormat="1" applyFont="1" applyFill="1" applyBorder="1" applyAlignment="1" applyProtection="1">
      <alignment horizontal="center" vertical="center" shrinkToFit="1"/>
      <protection locked="0"/>
    </xf>
    <xf numFmtId="169" fontId="35" fillId="22" borderId="11" xfId="0" applyNumberFormat="1" applyFont="1" applyFill="1" applyBorder="1" applyAlignment="1" applyProtection="1">
      <alignment horizontal="center" vertical="center"/>
    </xf>
    <xf numFmtId="169" fontId="35" fillId="0" borderId="11" xfId="0" applyNumberFormat="1" applyFont="1" applyBorder="1" applyAlignment="1" applyProtection="1">
      <alignment horizontal="center" vertical="center"/>
    </xf>
    <xf numFmtId="0" fontId="30" fillId="24" borderId="13" xfId="0" applyFont="1" applyFill="1" applyBorder="1" applyAlignment="1" applyProtection="1">
      <alignment horizontal="left" vertical="center"/>
    </xf>
    <xf numFmtId="0" fontId="30" fillId="24" borderId="10" xfId="0" applyFont="1" applyFill="1" applyBorder="1" applyAlignment="1" applyProtection="1">
      <alignment horizontal="left" vertical="center"/>
    </xf>
    <xf numFmtId="0" fontId="30" fillId="25" borderId="18" xfId="0" applyNumberFormat="1" applyFont="1" applyFill="1" applyBorder="1" applyAlignment="1" applyProtection="1">
      <alignment horizontal="center" vertical="center" shrinkToFit="1"/>
    </xf>
    <xf numFmtId="0" fontId="30" fillId="25" borderId="19" xfId="0" applyNumberFormat="1" applyFont="1" applyFill="1" applyBorder="1" applyAlignment="1" applyProtection="1">
      <alignment horizontal="center" vertical="center" shrinkToFit="1"/>
    </xf>
    <xf numFmtId="0" fontId="30" fillId="25" borderId="20" xfId="0" applyNumberFormat="1" applyFont="1" applyFill="1" applyBorder="1" applyAlignment="1" applyProtection="1">
      <alignment horizontal="center" vertical="center" shrinkToFit="1"/>
    </xf>
    <xf numFmtId="0" fontId="30" fillId="25" borderId="10" xfId="0" applyFont="1" applyFill="1" applyBorder="1" applyAlignment="1" applyProtection="1">
      <alignment horizontal="left" vertical="center"/>
    </xf>
    <xf numFmtId="0" fontId="45" fillId="21" borderId="13" xfId="0" applyFont="1" applyFill="1" applyBorder="1" applyAlignment="1" applyProtection="1">
      <alignment vertical="center"/>
    </xf>
    <xf numFmtId="0" fontId="45" fillId="21" borderId="10" xfId="0" applyFont="1" applyFill="1" applyBorder="1" applyAlignment="1" applyProtection="1">
      <alignment vertical="center"/>
    </xf>
    <xf numFmtId="0" fontId="34" fillId="0" borderId="10" xfId="0" applyFont="1" applyFill="1" applyBorder="1" applyAlignment="1" applyProtection="1">
      <alignment vertical="center" wrapText="1"/>
    </xf>
    <xf numFmtId="0" fontId="44" fillId="0" borderId="10" xfId="0" applyNumberFormat="1" applyFont="1" applyFill="1" applyBorder="1" applyAlignment="1" applyProtection="1">
      <alignment horizontal="left" vertic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3" builtinId="11" customBuiltin="1"/>
    <cellStyle name="Calcul" xfId="26" builtinId="22" customBuiltin="1"/>
    <cellStyle name="Cellule liée" xfId="36" builtinId="24" customBuiltin="1"/>
    <cellStyle name="Entrée" xfId="35" builtinId="20" customBuiltin="1"/>
    <cellStyle name="Insatisfaisant" xfId="25" builtinId="27" customBuiltin="1"/>
    <cellStyle name="Lien hypertexte" xfId="34" builtinId="8"/>
    <cellStyle name="Neutre" xfId="37" builtinId="28" customBuiltin="1"/>
    <cellStyle name="Normal" xfId="0" builtinId="0"/>
    <cellStyle name="Note" xfId="38" builtinId="10" customBuiltin="1"/>
    <cellStyle name="Pourcentage" xfId="40" builtinId="5"/>
    <cellStyle name="Satisfaisant" xfId="29" builtinId="26" customBuiltin="1"/>
    <cellStyle name="Sortie" xfId="39" builtinId="21" customBuiltin="1"/>
    <cellStyle name="Texte explicatif" xfId="28" builtinId="53" customBuiltin="1"/>
    <cellStyle name="Titre" xfId="41" builtinId="15" customBuiltin="1"/>
    <cellStyle name="Titre 1" xfId="30" builtinId="16" customBuiltin="1"/>
    <cellStyle name="Titre 2" xfId="31" builtinId="17" customBuiltin="1"/>
    <cellStyle name="Titre 3" xfId="32" builtinId="18" customBuiltin="1"/>
    <cellStyle name="Titre 4" xfId="33" builtinId="19" customBuiltin="1"/>
    <cellStyle name="Total" xfId="42" builtinId="25" customBuiltin="1"/>
    <cellStyle name="Vérification" xfId="27" builtinId="23" customBuiltin="1"/>
  </cellStyles>
  <dxfs count="4">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22" fmlaLink="$H$4" horiz="1" max="100" min="1" page="0"/>
</file>

<file path=xl/drawings/drawing1.xml><?xml version="1.0" encoding="utf-8"?>
<xdr:wsDr xmlns:xdr="http://schemas.openxmlformats.org/drawingml/2006/spreadsheetDrawing" xmlns:a="http://schemas.openxmlformats.org/drawingml/2006/main">
  <xdr:twoCellAnchor editAs="absolute">
    <xdr:from>
      <xdr:col>6</xdr:col>
      <xdr:colOff>11906</xdr:colOff>
      <xdr:row>5</xdr:row>
      <xdr:rowOff>142875</xdr:rowOff>
    </xdr:from>
    <xdr:to>
      <xdr:col>21</xdr:col>
      <xdr:colOff>109537</xdr:colOff>
      <xdr:row>9</xdr:row>
      <xdr:rowOff>313796</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104775</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BN26"/>
  <sheetViews>
    <sheetView showGridLines="0" tabSelected="1" topLeftCell="B1" zoomScale="80" zoomScaleNormal="80" workbookViewId="0">
      <pane ySplit="7" topLeftCell="A8" activePane="bottomLeft" state="frozen"/>
      <selection pane="bottomLeft" activeCell="AU38" sqref="AU37:AU38"/>
    </sheetView>
  </sheetViews>
  <sheetFormatPr baseColWidth="10" defaultColWidth="9.140625" defaultRowHeight="12.75" x14ac:dyDescent="0.2"/>
  <cols>
    <col min="1" max="1" width="6.85546875" style="5" customWidth="1"/>
    <col min="2" max="2" width="39.5703125" style="1" customWidth="1"/>
    <col min="3" max="3" width="3.5703125" style="1" customWidth="1"/>
    <col min="4" max="4" width="6.85546875" style="6" hidden="1" customWidth="1"/>
    <col min="5" max="6" width="12" style="1" customWidth="1"/>
    <col min="7" max="7" width="6.85546875" style="1" customWidth="1"/>
    <col min="8" max="8" width="6.7109375" style="1" customWidth="1"/>
    <col min="9" max="9" width="8" style="1" customWidth="1"/>
    <col min="10" max="10" width="1.85546875" style="1" customWidth="1"/>
    <col min="11" max="66" width="2.42578125" style="1" customWidth="1"/>
    <col min="67" max="16384" width="9.140625" style="3"/>
  </cols>
  <sheetData>
    <row r="1" spans="1:66" ht="30" customHeight="1" x14ac:dyDescent="0.2">
      <c r="A1" s="63" t="s">
        <v>28</v>
      </c>
      <c r="B1" s="14"/>
      <c r="C1" s="14"/>
      <c r="D1" s="14"/>
      <c r="E1" s="14"/>
      <c r="F1" s="14"/>
      <c r="I1" s="66"/>
      <c r="K1" s="74"/>
      <c r="L1" s="74"/>
      <c r="M1" s="74"/>
      <c r="N1" s="74"/>
      <c r="O1" s="74"/>
      <c r="P1" s="74"/>
      <c r="Q1" s="74"/>
      <c r="R1" s="74"/>
      <c r="S1" s="74"/>
      <c r="T1" s="74"/>
      <c r="U1" s="74"/>
      <c r="V1" s="74"/>
      <c r="W1" s="74"/>
      <c r="X1" s="74"/>
      <c r="Y1" s="74"/>
      <c r="Z1" s="74"/>
      <c r="AA1" s="74"/>
      <c r="AB1" s="74"/>
      <c r="AC1" s="74"/>
      <c r="AD1" s="74"/>
      <c r="AE1" s="74"/>
    </row>
    <row r="2" spans="1:66" ht="18" customHeight="1" x14ac:dyDescent="0.2">
      <c r="A2" s="19"/>
      <c r="B2" s="7"/>
      <c r="C2" s="7"/>
      <c r="D2" s="13"/>
      <c r="E2" s="67"/>
      <c r="F2" s="67"/>
      <c r="H2" s="2"/>
    </row>
    <row r="3" spans="1:66" ht="14.25" x14ac:dyDescent="0.2">
      <c r="A3" s="19"/>
      <c r="B3" s="15"/>
      <c r="C3" s="4"/>
      <c r="D3" s="4"/>
      <c r="E3" s="4"/>
      <c r="F3" s="4"/>
      <c r="G3" s="4"/>
      <c r="H3" s="2"/>
      <c r="K3" s="8"/>
      <c r="L3" s="8"/>
      <c r="M3" s="8"/>
      <c r="N3" s="8"/>
      <c r="O3" s="8"/>
      <c r="P3" s="8"/>
      <c r="Q3" s="8"/>
      <c r="R3" s="8"/>
      <c r="S3" s="8"/>
      <c r="T3" s="8"/>
      <c r="U3" s="8"/>
      <c r="V3" s="8"/>
      <c r="W3" s="8"/>
      <c r="X3" s="8"/>
      <c r="Y3" s="8"/>
      <c r="Z3" s="8"/>
      <c r="AA3" s="8"/>
    </row>
    <row r="4" spans="1:66" ht="17.25" customHeight="1" x14ac:dyDescent="0.2">
      <c r="A4" s="48"/>
      <c r="B4" s="52" t="s">
        <v>9</v>
      </c>
      <c r="C4" s="76">
        <v>43451</v>
      </c>
      <c r="D4" s="76"/>
      <c r="E4" s="76"/>
      <c r="F4" s="49"/>
      <c r="G4" s="52" t="s">
        <v>8</v>
      </c>
      <c r="H4" s="65">
        <v>1</v>
      </c>
      <c r="I4" s="50"/>
      <c r="J4" s="17"/>
      <c r="K4" s="68" t="str">
        <f>"Week "&amp;(K6-($C$4-WEEKDAY($C$4,1)+2))/7+1</f>
        <v>Week 1</v>
      </c>
      <c r="L4" s="69"/>
      <c r="M4" s="69"/>
      <c r="N4" s="69"/>
      <c r="O4" s="69"/>
      <c r="P4" s="69"/>
      <c r="Q4" s="70"/>
      <c r="R4" s="68" t="str">
        <f>"Week "&amp;(R6-($C$4-WEEKDAY($C$4,1)+2))/7+1</f>
        <v>Week 2</v>
      </c>
      <c r="S4" s="69"/>
      <c r="T4" s="69"/>
      <c r="U4" s="69"/>
      <c r="V4" s="69"/>
      <c r="W4" s="69"/>
      <c r="X4" s="70"/>
      <c r="Y4" s="68" t="str">
        <f>"Week "&amp;(Y6-($C$4-WEEKDAY($C$4,1)+2))/7+1</f>
        <v>Week 3</v>
      </c>
      <c r="Z4" s="69"/>
      <c r="AA4" s="69"/>
      <c r="AB4" s="69"/>
      <c r="AC4" s="69"/>
      <c r="AD4" s="69"/>
      <c r="AE4" s="70"/>
      <c r="AF4" s="68" t="str">
        <f>"Week "&amp;(AF6-($C$4-WEEKDAY($C$4,1)+2))/7+1</f>
        <v>Week 4</v>
      </c>
      <c r="AG4" s="69"/>
      <c r="AH4" s="69"/>
      <c r="AI4" s="69"/>
      <c r="AJ4" s="69"/>
      <c r="AK4" s="69"/>
      <c r="AL4" s="70"/>
      <c r="AM4" s="68" t="str">
        <f>"Week "&amp;(AM6-($C$4-WEEKDAY($C$4,1)+2))/7+1</f>
        <v>Week 5</v>
      </c>
      <c r="AN4" s="69"/>
      <c r="AO4" s="69"/>
      <c r="AP4" s="69"/>
      <c r="AQ4" s="69"/>
      <c r="AR4" s="69"/>
      <c r="AS4" s="70"/>
      <c r="AT4" s="68" t="str">
        <f>"Week "&amp;(AT6-($C$4-WEEKDAY($C$4,1)+2))/7+1</f>
        <v>Week 6</v>
      </c>
      <c r="AU4" s="69"/>
      <c r="AV4" s="69"/>
      <c r="AW4" s="69"/>
      <c r="AX4" s="69"/>
      <c r="AY4" s="69"/>
      <c r="AZ4" s="70"/>
      <c r="BA4" s="68" t="str">
        <f>"Week "&amp;(BA6-($C$4-WEEKDAY($C$4,1)+2))/7+1</f>
        <v>Week 7</v>
      </c>
      <c r="BB4" s="69"/>
      <c r="BC4" s="69"/>
      <c r="BD4" s="69"/>
      <c r="BE4" s="69"/>
      <c r="BF4" s="69"/>
      <c r="BG4" s="70"/>
      <c r="BH4" s="68" t="str">
        <f>"Week "&amp;(BH6-($C$4-WEEKDAY($C$4,1)+2))/7+1</f>
        <v>Week 8</v>
      </c>
      <c r="BI4" s="69"/>
      <c r="BJ4" s="69"/>
      <c r="BK4" s="69"/>
      <c r="BL4" s="69"/>
      <c r="BM4" s="69"/>
      <c r="BN4" s="70"/>
    </row>
    <row r="5" spans="1:66" ht="17.25" customHeight="1" x14ac:dyDescent="0.2">
      <c r="A5" s="48"/>
      <c r="B5" s="52" t="s">
        <v>10</v>
      </c>
      <c r="C5" s="75"/>
      <c r="D5" s="75"/>
      <c r="E5" s="75"/>
      <c r="F5" s="51"/>
      <c r="G5" s="51"/>
      <c r="H5" s="51"/>
      <c r="I5" s="51"/>
      <c r="J5" s="17"/>
      <c r="K5" s="71">
        <f>K6</f>
        <v>43451</v>
      </c>
      <c r="L5" s="72"/>
      <c r="M5" s="72"/>
      <c r="N5" s="72"/>
      <c r="O5" s="72"/>
      <c r="P5" s="72"/>
      <c r="Q5" s="73"/>
      <c r="R5" s="71">
        <f>R6</f>
        <v>43458</v>
      </c>
      <c r="S5" s="72"/>
      <c r="T5" s="72"/>
      <c r="U5" s="72"/>
      <c r="V5" s="72"/>
      <c r="W5" s="72"/>
      <c r="X5" s="73"/>
      <c r="Y5" s="71">
        <f>Y6</f>
        <v>43465</v>
      </c>
      <c r="Z5" s="72"/>
      <c r="AA5" s="72"/>
      <c r="AB5" s="72"/>
      <c r="AC5" s="72"/>
      <c r="AD5" s="72"/>
      <c r="AE5" s="73"/>
      <c r="AF5" s="71">
        <f>AF6</f>
        <v>43472</v>
      </c>
      <c r="AG5" s="72"/>
      <c r="AH5" s="72"/>
      <c r="AI5" s="72"/>
      <c r="AJ5" s="72"/>
      <c r="AK5" s="72"/>
      <c r="AL5" s="73"/>
      <c r="AM5" s="71">
        <f>AM6</f>
        <v>43479</v>
      </c>
      <c r="AN5" s="72"/>
      <c r="AO5" s="72"/>
      <c r="AP5" s="72"/>
      <c r="AQ5" s="72"/>
      <c r="AR5" s="72"/>
      <c r="AS5" s="73"/>
      <c r="AT5" s="71">
        <f>AT6</f>
        <v>43486</v>
      </c>
      <c r="AU5" s="72"/>
      <c r="AV5" s="72"/>
      <c r="AW5" s="72"/>
      <c r="AX5" s="72"/>
      <c r="AY5" s="72"/>
      <c r="AZ5" s="73"/>
      <c r="BA5" s="71">
        <f>BA6</f>
        <v>43493</v>
      </c>
      <c r="BB5" s="72"/>
      <c r="BC5" s="72"/>
      <c r="BD5" s="72"/>
      <c r="BE5" s="72"/>
      <c r="BF5" s="72"/>
      <c r="BG5" s="73"/>
      <c r="BH5" s="71">
        <f>BH6</f>
        <v>43500</v>
      </c>
      <c r="BI5" s="72"/>
      <c r="BJ5" s="72"/>
      <c r="BK5" s="72"/>
      <c r="BL5" s="72"/>
      <c r="BM5" s="72"/>
      <c r="BN5" s="73"/>
    </row>
    <row r="6" spans="1:66" x14ac:dyDescent="0.2">
      <c r="A6" s="16"/>
      <c r="B6" s="17"/>
      <c r="C6" s="17"/>
      <c r="D6" s="18"/>
      <c r="E6" s="17"/>
      <c r="F6" s="17"/>
      <c r="G6" s="17"/>
      <c r="H6" s="17"/>
      <c r="I6" s="17"/>
      <c r="J6" s="17"/>
      <c r="K6" s="38">
        <f>C4-WEEKDAY(C4,1)+2+7*(H4-1)</f>
        <v>43451</v>
      </c>
      <c r="L6" s="30">
        <f t="shared" ref="L6:AQ6" si="0">K6+1</f>
        <v>43452</v>
      </c>
      <c r="M6" s="30">
        <f t="shared" si="0"/>
        <v>43453</v>
      </c>
      <c r="N6" s="30">
        <f t="shared" si="0"/>
        <v>43454</v>
      </c>
      <c r="O6" s="30">
        <f t="shared" si="0"/>
        <v>43455</v>
      </c>
      <c r="P6" s="30">
        <f t="shared" si="0"/>
        <v>43456</v>
      </c>
      <c r="Q6" s="39">
        <f t="shared" si="0"/>
        <v>43457</v>
      </c>
      <c r="R6" s="38">
        <f t="shared" si="0"/>
        <v>43458</v>
      </c>
      <c r="S6" s="30">
        <f t="shared" si="0"/>
        <v>43459</v>
      </c>
      <c r="T6" s="30">
        <f t="shared" si="0"/>
        <v>43460</v>
      </c>
      <c r="U6" s="30">
        <f t="shared" si="0"/>
        <v>43461</v>
      </c>
      <c r="V6" s="30">
        <f t="shared" si="0"/>
        <v>43462</v>
      </c>
      <c r="W6" s="30">
        <f t="shared" si="0"/>
        <v>43463</v>
      </c>
      <c r="X6" s="39">
        <f t="shared" si="0"/>
        <v>43464</v>
      </c>
      <c r="Y6" s="38">
        <f t="shared" si="0"/>
        <v>43465</v>
      </c>
      <c r="Z6" s="30">
        <f t="shared" si="0"/>
        <v>43466</v>
      </c>
      <c r="AA6" s="30">
        <f t="shared" si="0"/>
        <v>43467</v>
      </c>
      <c r="AB6" s="30">
        <f t="shared" si="0"/>
        <v>43468</v>
      </c>
      <c r="AC6" s="30">
        <f t="shared" si="0"/>
        <v>43469</v>
      </c>
      <c r="AD6" s="30">
        <f t="shared" si="0"/>
        <v>43470</v>
      </c>
      <c r="AE6" s="39">
        <f t="shared" si="0"/>
        <v>43471</v>
      </c>
      <c r="AF6" s="38">
        <f t="shared" si="0"/>
        <v>43472</v>
      </c>
      <c r="AG6" s="30">
        <f t="shared" si="0"/>
        <v>43473</v>
      </c>
      <c r="AH6" s="30">
        <f t="shared" si="0"/>
        <v>43474</v>
      </c>
      <c r="AI6" s="30">
        <f t="shared" si="0"/>
        <v>43475</v>
      </c>
      <c r="AJ6" s="30">
        <f t="shared" si="0"/>
        <v>43476</v>
      </c>
      <c r="AK6" s="30">
        <f t="shared" si="0"/>
        <v>43477</v>
      </c>
      <c r="AL6" s="39">
        <f t="shared" si="0"/>
        <v>43478</v>
      </c>
      <c r="AM6" s="38">
        <f t="shared" si="0"/>
        <v>43479</v>
      </c>
      <c r="AN6" s="30">
        <f t="shared" si="0"/>
        <v>43480</v>
      </c>
      <c r="AO6" s="30">
        <f t="shared" si="0"/>
        <v>43481</v>
      </c>
      <c r="AP6" s="30">
        <f t="shared" si="0"/>
        <v>43482</v>
      </c>
      <c r="AQ6" s="30">
        <f t="shared" si="0"/>
        <v>43483</v>
      </c>
      <c r="AR6" s="30">
        <f t="shared" ref="AR6:BN6" si="1">AQ6+1</f>
        <v>43484</v>
      </c>
      <c r="AS6" s="39">
        <f t="shared" si="1"/>
        <v>43485</v>
      </c>
      <c r="AT6" s="38">
        <f t="shared" si="1"/>
        <v>43486</v>
      </c>
      <c r="AU6" s="30">
        <f t="shared" si="1"/>
        <v>43487</v>
      </c>
      <c r="AV6" s="30">
        <f t="shared" si="1"/>
        <v>43488</v>
      </c>
      <c r="AW6" s="30">
        <f t="shared" si="1"/>
        <v>43489</v>
      </c>
      <c r="AX6" s="30">
        <f t="shared" si="1"/>
        <v>43490</v>
      </c>
      <c r="AY6" s="30">
        <f t="shared" si="1"/>
        <v>43491</v>
      </c>
      <c r="AZ6" s="39">
        <f t="shared" si="1"/>
        <v>43492</v>
      </c>
      <c r="BA6" s="38">
        <f t="shared" si="1"/>
        <v>43493</v>
      </c>
      <c r="BB6" s="30">
        <f t="shared" si="1"/>
        <v>43494</v>
      </c>
      <c r="BC6" s="30">
        <f t="shared" si="1"/>
        <v>43495</v>
      </c>
      <c r="BD6" s="30">
        <f t="shared" si="1"/>
        <v>43496</v>
      </c>
      <c r="BE6" s="30">
        <f t="shared" si="1"/>
        <v>43497</v>
      </c>
      <c r="BF6" s="30">
        <f t="shared" si="1"/>
        <v>43498</v>
      </c>
      <c r="BG6" s="39">
        <f t="shared" si="1"/>
        <v>43499</v>
      </c>
      <c r="BH6" s="38">
        <f t="shared" si="1"/>
        <v>43500</v>
      </c>
      <c r="BI6" s="30">
        <f t="shared" si="1"/>
        <v>43501</v>
      </c>
      <c r="BJ6" s="30">
        <f t="shared" si="1"/>
        <v>43502</v>
      </c>
      <c r="BK6" s="30">
        <f t="shared" si="1"/>
        <v>43503</v>
      </c>
      <c r="BL6" s="30">
        <f t="shared" si="1"/>
        <v>43504</v>
      </c>
      <c r="BM6" s="30">
        <f t="shared" si="1"/>
        <v>43505</v>
      </c>
      <c r="BN6" s="39">
        <f t="shared" si="1"/>
        <v>43506</v>
      </c>
    </row>
    <row r="7" spans="1:66" s="62" customFormat="1" ht="24.75" thickBot="1" x14ac:dyDescent="0.25">
      <c r="A7" s="54" t="s">
        <v>0</v>
      </c>
      <c r="B7" s="55" t="s">
        <v>1</v>
      </c>
      <c r="C7" s="56"/>
      <c r="D7" s="57" t="s">
        <v>7</v>
      </c>
      <c r="E7" s="58" t="s">
        <v>2</v>
      </c>
      <c r="F7" s="58" t="s">
        <v>3</v>
      </c>
      <c r="G7" s="56" t="s">
        <v>4</v>
      </c>
      <c r="H7" s="56" t="s">
        <v>5</v>
      </c>
      <c r="I7" s="56" t="s">
        <v>6</v>
      </c>
      <c r="J7" s="56"/>
      <c r="K7" s="59" t="str">
        <f t="shared" ref="K7:AP7" si="2">CHOOSE(WEEKDAY(K6,1),"S","M","T","W","T","F","S")</f>
        <v>M</v>
      </c>
      <c r="L7" s="60" t="str">
        <f t="shared" si="2"/>
        <v>T</v>
      </c>
      <c r="M7" s="60" t="str">
        <f t="shared" si="2"/>
        <v>W</v>
      </c>
      <c r="N7" s="60" t="str">
        <f t="shared" si="2"/>
        <v>T</v>
      </c>
      <c r="O7" s="60" t="str">
        <f t="shared" si="2"/>
        <v>F</v>
      </c>
      <c r="P7" s="60" t="str">
        <f t="shared" si="2"/>
        <v>S</v>
      </c>
      <c r="Q7" s="61" t="str">
        <f t="shared" si="2"/>
        <v>S</v>
      </c>
      <c r="R7" s="81" t="str">
        <f t="shared" si="2"/>
        <v>M</v>
      </c>
      <c r="S7" s="82" t="str">
        <f t="shared" si="2"/>
        <v>T</v>
      </c>
      <c r="T7" s="82" t="str">
        <f t="shared" si="2"/>
        <v>W</v>
      </c>
      <c r="U7" s="82" t="str">
        <f t="shared" si="2"/>
        <v>T</v>
      </c>
      <c r="V7" s="82" t="str">
        <f t="shared" si="2"/>
        <v>F</v>
      </c>
      <c r="W7" s="82" t="str">
        <f t="shared" si="2"/>
        <v>S</v>
      </c>
      <c r="X7" s="83" t="str">
        <f t="shared" si="2"/>
        <v>S</v>
      </c>
      <c r="Y7" s="59" t="str">
        <f t="shared" si="2"/>
        <v>M</v>
      </c>
      <c r="Z7" s="60" t="str">
        <f t="shared" si="2"/>
        <v>T</v>
      </c>
      <c r="AA7" s="60" t="str">
        <f t="shared" si="2"/>
        <v>W</v>
      </c>
      <c r="AB7" s="60" t="str">
        <f t="shared" si="2"/>
        <v>T</v>
      </c>
      <c r="AC7" s="60" t="str">
        <f t="shared" si="2"/>
        <v>F</v>
      </c>
      <c r="AD7" s="60" t="str">
        <f t="shared" si="2"/>
        <v>S</v>
      </c>
      <c r="AE7" s="61" t="str">
        <f t="shared" si="2"/>
        <v>S</v>
      </c>
      <c r="AF7" s="59" t="str">
        <f t="shared" si="2"/>
        <v>M</v>
      </c>
      <c r="AG7" s="60" t="str">
        <f t="shared" si="2"/>
        <v>T</v>
      </c>
      <c r="AH7" s="60" t="str">
        <f t="shared" si="2"/>
        <v>W</v>
      </c>
      <c r="AI7" s="60" t="str">
        <f t="shared" si="2"/>
        <v>T</v>
      </c>
      <c r="AJ7" s="60" t="str">
        <f t="shared" si="2"/>
        <v>F</v>
      </c>
      <c r="AK7" s="60" t="str">
        <f t="shared" si="2"/>
        <v>S</v>
      </c>
      <c r="AL7" s="61" t="str">
        <f t="shared" si="2"/>
        <v>S</v>
      </c>
      <c r="AM7" s="59" t="str">
        <f t="shared" si="2"/>
        <v>M</v>
      </c>
      <c r="AN7" s="60" t="str">
        <f t="shared" si="2"/>
        <v>T</v>
      </c>
      <c r="AO7" s="60" t="str">
        <f t="shared" si="2"/>
        <v>W</v>
      </c>
      <c r="AP7" s="60" t="str">
        <f t="shared" si="2"/>
        <v>T</v>
      </c>
      <c r="AQ7" s="60" t="str">
        <f t="shared" ref="AQ7:BN7" si="3">CHOOSE(WEEKDAY(AQ6,1),"S","M","T","W","T","F","S")</f>
        <v>F</v>
      </c>
      <c r="AR7" s="60" t="str">
        <f t="shared" si="3"/>
        <v>S</v>
      </c>
      <c r="AS7" s="61" t="str">
        <f t="shared" si="3"/>
        <v>S</v>
      </c>
      <c r="AT7" s="59" t="str">
        <f t="shared" si="3"/>
        <v>M</v>
      </c>
      <c r="AU7" s="60" t="str">
        <f t="shared" si="3"/>
        <v>T</v>
      </c>
      <c r="AV7" s="60" t="str">
        <f t="shared" si="3"/>
        <v>W</v>
      </c>
      <c r="AW7" s="60" t="str">
        <f t="shared" si="3"/>
        <v>T</v>
      </c>
      <c r="AX7" s="60" t="str">
        <f t="shared" si="3"/>
        <v>F</v>
      </c>
      <c r="AY7" s="60" t="str">
        <f t="shared" si="3"/>
        <v>S</v>
      </c>
      <c r="AZ7" s="61" t="str">
        <f t="shared" si="3"/>
        <v>S</v>
      </c>
      <c r="BA7" s="59" t="str">
        <f t="shared" si="3"/>
        <v>M</v>
      </c>
      <c r="BB7" s="60" t="str">
        <f t="shared" si="3"/>
        <v>T</v>
      </c>
      <c r="BC7" s="60" t="str">
        <f t="shared" si="3"/>
        <v>W</v>
      </c>
      <c r="BD7" s="60" t="str">
        <f t="shared" si="3"/>
        <v>T</v>
      </c>
      <c r="BE7" s="60" t="str">
        <f t="shared" si="3"/>
        <v>F</v>
      </c>
      <c r="BF7" s="60" t="str">
        <f t="shared" si="3"/>
        <v>S</v>
      </c>
      <c r="BG7" s="61" t="str">
        <f t="shared" si="3"/>
        <v>S</v>
      </c>
      <c r="BH7" s="59" t="str">
        <f t="shared" si="3"/>
        <v>M</v>
      </c>
      <c r="BI7" s="60" t="str">
        <f t="shared" si="3"/>
        <v>T</v>
      </c>
      <c r="BJ7" s="60" t="str">
        <f t="shared" si="3"/>
        <v>W</v>
      </c>
      <c r="BK7" s="60" t="str">
        <f t="shared" si="3"/>
        <v>T</v>
      </c>
      <c r="BL7" s="60" t="str">
        <f t="shared" si="3"/>
        <v>F</v>
      </c>
      <c r="BM7" s="60" t="str">
        <f t="shared" si="3"/>
        <v>S</v>
      </c>
      <c r="BN7" s="61" t="str">
        <f t="shared" si="3"/>
        <v>S</v>
      </c>
    </row>
    <row r="8" spans="1:66" s="21" customFormat="1" ht="18" x14ac:dyDescent="0.2">
      <c r="A8" s="31" t="str">
        <f>IF(ISERROR(VALUE(SUBSTITUTE(prevWBS,".",""))),"1",IF(ISERROR(FIND("`",SUBSTITUTE(prevWBS,".","`",1))),TEXT(VALUE(prevWBS)+1,"#"),TEXT(VALUE(LEFT(prevWBS,FIND("`",SUBSTITUTE(prevWBS,".","`",1))-1))+1,"#")))</f>
        <v>1</v>
      </c>
      <c r="B8" s="85" t="s">
        <v>16</v>
      </c>
      <c r="C8" s="32"/>
      <c r="D8" s="33"/>
      <c r="E8" s="34"/>
      <c r="F8" s="53" t="str">
        <f>IF(ISBLANK(E8)," - ",IF(G8=0,E8,E8+G8-1))</f>
        <v xml:space="preserve"> - </v>
      </c>
      <c r="G8" s="35"/>
      <c r="H8" s="36"/>
      <c r="I8" s="37" t="str">
        <f t="shared" ref="I8:I25" si="4">IF(OR(F8=0,E8=0)," - ",NETWORKDAYS(E8,F8))</f>
        <v xml:space="preserve"> - </v>
      </c>
      <c r="J8" s="40"/>
      <c r="K8" s="44"/>
      <c r="L8" s="44"/>
      <c r="M8" s="44"/>
      <c r="N8" s="44"/>
      <c r="O8" s="44"/>
      <c r="P8" s="79"/>
      <c r="Q8" s="79"/>
      <c r="R8" s="44"/>
      <c r="S8" s="44"/>
      <c r="T8" s="44"/>
      <c r="U8" s="44"/>
      <c r="V8" s="44"/>
      <c r="W8" s="79"/>
      <c r="X8" s="79"/>
      <c r="Y8" s="44"/>
      <c r="Z8" s="44"/>
      <c r="AA8" s="44"/>
      <c r="AB8" s="44"/>
      <c r="AC8" s="44"/>
      <c r="AD8" s="79"/>
      <c r="AE8" s="79"/>
      <c r="AF8" s="44"/>
      <c r="AG8" s="44"/>
      <c r="AH8" s="44"/>
      <c r="AI8" s="44"/>
      <c r="AJ8" s="44"/>
      <c r="AK8" s="79"/>
      <c r="AL8" s="79"/>
      <c r="AM8" s="44"/>
      <c r="AN8" s="44"/>
      <c r="AO8" s="44"/>
      <c r="AP8" s="44"/>
      <c r="AQ8" s="44"/>
      <c r="AR8" s="79"/>
      <c r="AS8" s="79"/>
      <c r="AT8" s="44"/>
      <c r="AU8" s="44"/>
      <c r="AV8" s="44"/>
      <c r="AW8" s="44"/>
      <c r="AX8" s="44"/>
      <c r="AY8" s="79"/>
      <c r="AZ8" s="79"/>
      <c r="BA8" s="44"/>
      <c r="BB8" s="44"/>
      <c r="BC8" s="44"/>
      <c r="BD8" s="44"/>
      <c r="BE8" s="44"/>
      <c r="BF8" s="79"/>
      <c r="BG8" s="79"/>
      <c r="BH8" s="44"/>
      <c r="BI8" s="44"/>
      <c r="BJ8" s="44"/>
      <c r="BK8" s="44"/>
      <c r="BL8" s="44"/>
      <c r="BM8" s="79"/>
      <c r="BN8" s="79"/>
    </row>
    <row r="9" spans="1:66" s="26" customFormat="1" ht="18" x14ac:dyDescent="0.2">
      <c r="A9" s="88" t="str">
        <f t="shared" ref="A9:A15" si="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87" t="s">
        <v>11</v>
      </c>
      <c r="D9" s="64"/>
      <c r="E9" s="77">
        <v>43451</v>
      </c>
      <c r="F9" s="78">
        <f>IF(ISBLANK(E9)," - ",IF(G9=0,E9,E9+G9-1))</f>
        <v>43451</v>
      </c>
      <c r="G9" s="27">
        <v>1</v>
      </c>
      <c r="H9" s="28">
        <v>1</v>
      </c>
      <c r="I9" s="29">
        <f t="shared" si="4"/>
        <v>1</v>
      </c>
      <c r="J9" s="41"/>
      <c r="K9" s="45"/>
      <c r="L9" s="45"/>
      <c r="M9" s="45"/>
      <c r="N9" s="45"/>
      <c r="O9" s="45"/>
      <c r="P9" s="80"/>
      <c r="Q9" s="80"/>
      <c r="R9" s="84"/>
      <c r="S9" s="84"/>
      <c r="T9" s="84"/>
      <c r="U9" s="84"/>
      <c r="V9" s="84"/>
      <c r="W9" s="80"/>
      <c r="X9" s="80"/>
      <c r="Y9" s="45"/>
      <c r="Z9" s="45"/>
      <c r="AA9" s="45"/>
      <c r="AB9" s="45"/>
      <c r="AC9" s="45"/>
      <c r="AD9" s="80"/>
      <c r="AE9" s="80"/>
      <c r="AF9" s="45"/>
      <c r="AG9" s="45"/>
      <c r="AH9" s="45"/>
      <c r="AI9" s="45"/>
      <c r="AJ9" s="45"/>
      <c r="AK9" s="80"/>
      <c r="AL9" s="80"/>
      <c r="AM9" s="45"/>
      <c r="AN9" s="45"/>
      <c r="AO9" s="45"/>
      <c r="AP9" s="45"/>
      <c r="AQ9" s="45"/>
      <c r="AR9" s="80"/>
      <c r="AS9" s="80"/>
      <c r="AT9" s="45"/>
      <c r="AU9" s="45"/>
      <c r="AV9" s="45"/>
      <c r="AW9" s="45"/>
      <c r="AX9" s="45"/>
      <c r="AY9" s="80"/>
      <c r="AZ9" s="80"/>
      <c r="BA9" s="45"/>
      <c r="BB9" s="45"/>
      <c r="BC9" s="45"/>
      <c r="BD9" s="45"/>
      <c r="BE9" s="45"/>
      <c r="BF9" s="80"/>
      <c r="BG9" s="80"/>
      <c r="BH9" s="45"/>
      <c r="BI9" s="45"/>
      <c r="BJ9" s="45"/>
      <c r="BK9" s="45"/>
      <c r="BL9" s="45"/>
      <c r="BM9" s="80"/>
      <c r="BN9" s="80"/>
    </row>
    <row r="10" spans="1:66" s="26" customFormat="1" ht="30" x14ac:dyDescent="0.2">
      <c r="A10" s="88" t="str">
        <f t="shared" si="5"/>
        <v>1.2</v>
      </c>
      <c r="B10" s="87" t="s">
        <v>12</v>
      </c>
      <c r="D10" s="64"/>
      <c r="E10" s="77">
        <v>43452</v>
      </c>
      <c r="F10" s="78">
        <f t="shared" ref="F10:F24" si="6">IF(ISBLANK(E10)," - ",IF(G10=0,E10,E10+G10-1))</f>
        <v>43497</v>
      </c>
      <c r="G10" s="27">
        <v>46</v>
      </c>
      <c r="H10" s="28">
        <v>0.6</v>
      </c>
      <c r="I10" s="29">
        <f t="shared" si="4"/>
        <v>34</v>
      </c>
      <c r="J10" s="41"/>
      <c r="K10" s="45"/>
      <c r="L10" s="45"/>
      <c r="M10" s="45"/>
      <c r="N10" s="45"/>
      <c r="O10" s="45"/>
      <c r="P10" s="80"/>
      <c r="Q10" s="80"/>
      <c r="R10" s="84"/>
      <c r="S10" s="84"/>
      <c r="T10" s="84"/>
      <c r="U10" s="84"/>
      <c r="V10" s="84"/>
      <c r="W10" s="80"/>
      <c r="X10" s="80"/>
      <c r="Y10" s="45"/>
      <c r="Z10" s="45"/>
      <c r="AA10" s="45"/>
      <c r="AB10" s="45"/>
      <c r="AC10" s="45"/>
      <c r="AD10" s="80"/>
      <c r="AE10" s="80"/>
      <c r="AF10" s="45"/>
      <c r="AG10" s="45"/>
      <c r="AH10" s="45"/>
      <c r="AI10" s="45"/>
      <c r="AJ10" s="45"/>
      <c r="AK10" s="80"/>
      <c r="AL10" s="80"/>
      <c r="AM10" s="45"/>
      <c r="AN10" s="45"/>
      <c r="AO10" s="45"/>
      <c r="AP10" s="45"/>
      <c r="AQ10" s="45"/>
      <c r="AR10" s="80"/>
      <c r="AS10" s="80"/>
      <c r="AT10" s="45"/>
      <c r="AU10" s="45"/>
      <c r="AV10" s="45"/>
      <c r="AW10" s="45"/>
      <c r="AX10" s="45"/>
      <c r="AY10" s="80"/>
      <c r="AZ10" s="80"/>
      <c r="BA10" s="45"/>
      <c r="BB10" s="45"/>
      <c r="BC10" s="45"/>
      <c r="BD10" s="45"/>
      <c r="BE10" s="45"/>
      <c r="BF10" s="80"/>
      <c r="BG10" s="80"/>
      <c r="BH10" s="45"/>
      <c r="BI10" s="45"/>
      <c r="BJ10" s="45"/>
      <c r="BK10" s="45"/>
      <c r="BL10" s="45"/>
      <c r="BM10" s="80"/>
      <c r="BN10" s="80"/>
    </row>
    <row r="11" spans="1:66" s="26" customFormat="1" ht="18" x14ac:dyDescent="0.2">
      <c r="A11" s="88" t="str">
        <f t="shared" si="5"/>
        <v>1.3</v>
      </c>
      <c r="B11" s="87" t="s">
        <v>13</v>
      </c>
      <c r="D11" s="64"/>
      <c r="E11" s="77">
        <v>43500</v>
      </c>
      <c r="F11" s="78">
        <v>43524</v>
      </c>
      <c r="G11" s="27">
        <v>4</v>
      </c>
      <c r="H11" s="28">
        <v>0</v>
      </c>
      <c r="I11" s="29">
        <f t="shared" si="4"/>
        <v>19</v>
      </c>
      <c r="J11" s="41"/>
      <c r="K11" s="45"/>
      <c r="L11" s="45"/>
      <c r="M11" s="46"/>
      <c r="N11" s="45"/>
      <c r="O11" s="45"/>
      <c r="P11" s="80"/>
      <c r="Q11" s="80"/>
      <c r="R11" s="84"/>
      <c r="S11" s="84"/>
      <c r="T11" s="84"/>
      <c r="U11" s="84"/>
      <c r="V11" s="84"/>
      <c r="W11" s="80"/>
      <c r="X11" s="80"/>
      <c r="Y11" s="45"/>
      <c r="Z11" s="45"/>
      <c r="AA11" s="45"/>
      <c r="AB11" s="45"/>
      <c r="AC11" s="45"/>
      <c r="AD11" s="80"/>
      <c r="AE11" s="80"/>
      <c r="AF11" s="45"/>
      <c r="AG11" s="45"/>
      <c r="AH11" s="45"/>
      <c r="AI11" s="45"/>
      <c r="AJ11" s="45"/>
      <c r="AK11" s="80"/>
      <c r="AL11" s="80"/>
      <c r="AM11" s="45"/>
      <c r="AN11" s="45"/>
      <c r="AO11" s="45"/>
      <c r="AP11" s="45"/>
      <c r="AQ11" s="45"/>
      <c r="AR11" s="80"/>
      <c r="AS11" s="80"/>
      <c r="AT11" s="45"/>
      <c r="AU11" s="45"/>
      <c r="AV11" s="45"/>
      <c r="AW11" s="45"/>
      <c r="AX11" s="45"/>
      <c r="AY11" s="80"/>
      <c r="AZ11" s="80"/>
      <c r="BA11" s="45"/>
      <c r="BB11" s="45"/>
      <c r="BC11" s="45"/>
      <c r="BD11" s="45"/>
      <c r="BE11" s="45"/>
      <c r="BF11" s="80"/>
      <c r="BG11" s="80"/>
      <c r="BH11" s="45"/>
      <c r="BI11" s="45"/>
      <c r="BJ11" s="45"/>
      <c r="BK11" s="45"/>
      <c r="BL11" s="45"/>
      <c r="BM11" s="80"/>
      <c r="BN11" s="80"/>
    </row>
    <row r="12" spans="1:66" s="26" customFormat="1" ht="18" x14ac:dyDescent="0.2">
      <c r="A12" s="88" t="str">
        <f t="shared" si="5"/>
        <v>1.4</v>
      </c>
      <c r="B12" s="87" t="s">
        <v>18</v>
      </c>
      <c r="D12" s="64"/>
      <c r="E12" s="77">
        <v>43525</v>
      </c>
      <c r="F12" s="78">
        <v>43526</v>
      </c>
      <c r="G12" s="27">
        <v>1</v>
      </c>
      <c r="H12" s="28">
        <v>0</v>
      </c>
      <c r="I12" s="29">
        <f t="shared" si="4"/>
        <v>1</v>
      </c>
      <c r="J12" s="41"/>
      <c r="K12" s="45"/>
      <c r="L12" s="45"/>
      <c r="M12" s="46"/>
      <c r="N12" s="45"/>
      <c r="O12" s="45"/>
      <c r="P12" s="80"/>
      <c r="Q12" s="80"/>
      <c r="R12" s="84"/>
      <c r="S12" s="84"/>
      <c r="T12" s="84"/>
      <c r="U12" s="84"/>
      <c r="V12" s="84"/>
      <c r="W12" s="80"/>
      <c r="X12" s="80"/>
      <c r="Y12" s="45"/>
      <c r="Z12" s="45"/>
      <c r="AA12" s="45"/>
      <c r="AB12" s="45"/>
      <c r="AC12" s="45"/>
      <c r="AD12" s="80"/>
      <c r="AE12" s="80"/>
      <c r="AF12" s="45"/>
      <c r="AG12" s="45"/>
      <c r="AH12" s="45"/>
      <c r="AI12" s="45"/>
      <c r="AJ12" s="45"/>
      <c r="AK12" s="80"/>
      <c r="AL12" s="80"/>
      <c r="AM12" s="45"/>
      <c r="AN12" s="45"/>
      <c r="AO12" s="45"/>
      <c r="AP12" s="45"/>
      <c r="AQ12" s="45"/>
      <c r="AR12" s="80"/>
      <c r="AS12" s="80"/>
      <c r="AT12" s="45"/>
      <c r="AU12" s="45"/>
      <c r="AV12" s="45"/>
      <c r="AW12" s="45"/>
      <c r="AX12" s="45"/>
      <c r="AY12" s="80"/>
      <c r="AZ12" s="80"/>
      <c r="BA12" s="45"/>
      <c r="BB12" s="45"/>
      <c r="BC12" s="45"/>
      <c r="BD12" s="45"/>
      <c r="BE12" s="45"/>
      <c r="BF12" s="80"/>
      <c r="BG12" s="80"/>
      <c r="BH12" s="45"/>
      <c r="BI12" s="45"/>
      <c r="BJ12" s="45"/>
      <c r="BK12" s="45"/>
      <c r="BL12" s="45"/>
      <c r="BM12" s="80"/>
      <c r="BN12" s="80"/>
    </row>
    <row r="13" spans="1:66" s="26" customFormat="1" ht="26.25" customHeight="1" x14ac:dyDescent="0.2">
      <c r="A13" s="88" t="str">
        <f t="shared" si="5"/>
        <v>1.5</v>
      </c>
      <c r="B13" s="87" t="s">
        <v>14</v>
      </c>
      <c r="D13" s="64"/>
      <c r="E13" s="77">
        <v>43528</v>
      </c>
      <c r="F13" s="78">
        <v>43546</v>
      </c>
      <c r="G13" s="27">
        <v>4</v>
      </c>
      <c r="H13" s="28">
        <v>0.75</v>
      </c>
      <c r="I13" s="29">
        <f t="shared" si="4"/>
        <v>15</v>
      </c>
      <c r="J13" s="41"/>
      <c r="K13" s="45"/>
      <c r="L13" s="45"/>
      <c r="M13" s="45"/>
      <c r="N13" s="45"/>
      <c r="O13" s="45"/>
      <c r="P13" s="80"/>
      <c r="Q13" s="80"/>
      <c r="R13" s="84"/>
      <c r="S13" s="84"/>
      <c r="T13" s="84"/>
      <c r="U13" s="84"/>
      <c r="V13" s="84"/>
      <c r="W13" s="80"/>
      <c r="X13" s="80"/>
      <c r="Y13" s="45"/>
      <c r="Z13" s="45"/>
      <c r="AA13" s="45"/>
      <c r="AB13" s="45"/>
      <c r="AC13" s="45"/>
      <c r="AD13" s="80"/>
      <c r="AE13" s="80"/>
      <c r="AF13" s="45"/>
      <c r="AG13" s="45"/>
      <c r="AH13" s="45"/>
      <c r="AI13" s="45"/>
      <c r="AJ13" s="45"/>
      <c r="AK13" s="80"/>
      <c r="AL13" s="80"/>
      <c r="AM13" s="45"/>
      <c r="AN13" s="45"/>
      <c r="AO13" s="45"/>
      <c r="AP13" s="45"/>
      <c r="AQ13" s="45"/>
      <c r="AR13" s="80"/>
      <c r="AS13" s="80"/>
      <c r="AT13" s="45"/>
      <c r="AU13" s="45"/>
      <c r="AV13" s="45"/>
      <c r="AW13" s="45"/>
      <c r="AX13" s="45"/>
      <c r="AY13" s="80"/>
      <c r="AZ13" s="80"/>
      <c r="BA13" s="45"/>
      <c r="BB13" s="45"/>
      <c r="BC13" s="45"/>
      <c r="BD13" s="45"/>
      <c r="BE13" s="45"/>
      <c r="BF13" s="80"/>
      <c r="BG13" s="80"/>
      <c r="BH13" s="45"/>
      <c r="BI13" s="45"/>
      <c r="BJ13" s="45"/>
      <c r="BK13" s="45"/>
      <c r="BL13" s="45"/>
      <c r="BM13" s="80"/>
      <c r="BN13" s="80"/>
    </row>
    <row r="14" spans="1:66" s="26" customFormat="1" ht="18.75" customHeight="1" x14ac:dyDescent="0.2">
      <c r="A14" s="88" t="str">
        <f t="shared" si="5"/>
        <v>1.6</v>
      </c>
      <c r="B14" s="87" t="s">
        <v>15</v>
      </c>
      <c r="D14" s="64"/>
      <c r="E14" s="77">
        <v>43549</v>
      </c>
      <c r="F14" s="78">
        <v>43553</v>
      </c>
      <c r="G14" s="27">
        <v>5</v>
      </c>
      <c r="H14" s="28">
        <v>0</v>
      </c>
      <c r="I14" s="29">
        <f t="shared" si="4"/>
        <v>5</v>
      </c>
      <c r="J14" s="41"/>
      <c r="K14" s="45"/>
      <c r="L14" s="45"/>
      <c r="M14" s="45"/>
      <c r="N14" s="45"/>
      <c r="O14" s="45"/>
      <c r="P14" s="80"/>
      <c r="Q14" s="80"/>
      <c r="R14" s="84"/>
      <c r="S14" s="84"/>
      <c r="T14" s="84"/>
      <c r="U14" s="84"/>
      <c r="V14" s="84"/>
      <c r="W14" s="80"/>
      <c r="X14" s="80"/>
      <c r="Y14" s="45"/>
      <c r="Z14" s="45"/>
      <c r="AA14" s="45"/>
      <c r="AB14" s="45"/>
      <c r="AC14" s="45"/>
      <c r="AD14" s="80"/>
      <c r="AE14" s="80"/>
      <c r="AF14" s="45"/>
      <c r="AG14" s="45"/>
      <c r="AH14" s="45"/>
      <c r="AI14" s="45"/>
      <c r="AJ14" s="45"/>
      <c r="AK14" s="80"/>
      <c r="AL14" s="80"/>
      <c r="AM14" s="45"/>
      <c r="AN14" s="45"/>
      <c r="AO14" s="45"/>
      <c r="AP14" s="45"/>
      <c r="AQ14" s="45"/>
      <c r="AR14" s="80"/>
      <c r="AS14" s="80"/>
      <c r="AT14" s="45"/>
      <c r="AU14" s="45"/>
      <c r="AV14" s="45"/>
      <c r="AW14" s="45"/>
      <c r="AX14" s="45"/>
      <c r="AY14" s="80"/>
      <c r="AZ14" s="80"/>
      <c r="BA14" s="45"/>
      <c r="BB14" s="45"/>
      <c r="BC14" s="45"/>
      <c r="BD14" s="45"/>
      <c r="BE14" s="45"/>
      <c r="BF14" s="80"/>
      <c r="BG14" s="80"/>
      <c r="BH14" s="45"/>
      <c r="BI14" s="45"/>
      <c r="BJ14" s="45"/>
      <c r="BK14" s="45"/>
      <c r="BL14" s="45"/>
      <c r="BM14" s="80"/>
      <c r="BN14" s="80"/>
    </row>
    <row r="15" spans="1:66" s="26" customFormat="1" ht="18" x14ac:dyDescent="0.2">
      <c r="A15" s="88" t="str">
        <f t="shared" si="5"/>
        <v>1.7</v>
      </c>
      <c r="B15" s="87" t="s">
        <v>17</v>
      </c>
      <c r="D15" s="64"/>
      <c r="E15" s="77">
        <v>43556</v>
      </c>
      <c r="F15" s="78">
        <f t="shared" si="6"/>
        <v>43556</v>
      </c>
      <c r="G15" s="27">
        <v>1</v>
      </c>
      <c r="H15" s="28">
        <v>0</v>
      </c>
      <c r="I15" s="29">
        <f t="shared" si="4"/>
        <v>1</v>
      </c>
      <c r="J15" s="41"/>
      <c r="K15" s="45"/>
      <c r="L15" s="45"/>
      <c r="M15" s="45"/>
      <c r="N15" s="45"/>
      <c r="O15" s="45"/>
      <c r="P15" s="80"/>
      <c r="Q15" s="80"/>
      <c r="R15" s="84"/>
      <c r="S15" s="84"/>
      <c r="T15" s="84"/>
      <c r="U15" s="84"/>
      <c r="V15" s="84"/>
      <c r="W15" s="80"/>
      <c r="X15" s="80"/>
      <c r="Y15" s="45"/>
      <c r="Z15" s="45"/>
      <c r="AA15" s="45"/>
      <c r="AB15" s="45"/>
      <c r="AC15" s="45"/>
      <c r="AD15" s="80"/>
      <c r="AE15" s="80"/>
      <c r="AF15" s="45"/>
      <c r="AG15" s="45"/>
      <c r="AH15" s="45"/>
      <c r="AI15" s="45"/>
      <c r="AJ15" s="45"/>
      <c r="AK15" s="80"/>
      <c r="AL15" s="80"/>
      <c r="AM15" s="45"/>
      <c r="AN15" s="45"/>
      <c r="AO15" s="45"/>
      <c r="AP15" s="45"/>
      <c r="AQ15" s="45"/>
      <c r="AR15" s="80"/>
      <c r="AS15" s="80"/>
      <c r="AT15" s="45"/>
      <c r="AU15" s="45"/>
      <c r="AV15" s="45"/>
      <c r="AW15" s="45"/>
      <c r="AX15" s="45"/>
      <c r="AY15" s="80"/>
      <c r="AZ15" s="80"/>
      <c r="BA15" s="45"/>
      <c r="BB15" s="45"/>
      <c r="BC15" s="45"/>
      <c r="BD15" s="45"/>
      <c r="BE15" s="45"/>
      <c r="BF15" s="80"/>
      <c r="BG15" s="80"/>
      <c r="BH15" s="45"/>
      <c r="BI15" s="45"/>
      <c r="BJ15" s="45"/>
      <c r="BK15" s="45"/>
      <c r="BL15" s="45"/>
      <c r="BM15" s="80"/>
      <c r="BN15" s="80"/>
    </row>
    <row r="16" spans="1:66" s="21" customFormat="1" ht="18" x14ac:dyDescent="0.2">
      <c r="A16" s="20" t="str">
        <f>IF(ISERROR(VALUE(SUBSTITUTE(prevWBS,".",""))),"1",IF(ISERROR(FIND("`",SUBSTITUTE(prevWBS,".","`",1))),TEXT(VALUE(prevWBS)+1,"#"),TEXT(VALUE(LEFT(prevWBS,FIND("`",SUBSTITUTE(prevWBS,".","`",1))-1))+1,"#")))</f>
        <v>2</v>
      </c>
      <c r="B16" s="86" t="s">
        <v>23</v>
      </c>
      <c r="D16" s="22"/>
      <c r="E16" s="43"/>
      <c r="F16" s="43" t="str">
        <f t="shared" si="6"/>
        <v xml:space="preserve"> - </v>
      </c>
      <c r="G16" s="23"/>
      <c r="H16" s="24"/>
      <c r="I16" s="25" t="str">
        <f t="shared" si="4"/>
        <v xml:space="preserve"> - </v>
      </c>
      <c r="J16" s="42"/>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row>
    <row r="17" spans="1:66" s="26" customFormat="1" ht="30" customHeight="1" x14ac:dyDescent="0.2">
      <c r="A17"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7" s="87" t="s">
        <v>27</v>
      </c>
      <c r="D17" s="64"/>
      <c r="E17" s="77">
        <v>43500</v>
      </c>
      <c r="F17" s="78">
        <f t="shared" si="6"/>
        <v>43500</v>
      </c>
      <c r="G17" s="27">
        <v>1</v>
      </c>
      <c r="H17" s="28">
        <v>0</v>
      </c>
      <c r="I17" s="29">
        <f t="shared" si="4"/>
        <v>1</v>
      </c>
      <c r="J17" s="41"/>
      <c r="K17" s="45"/>
      <c r="L17" s="45"/>
      <c r="M17" s="45"/>
      <c r="N17" s="45"/>
      <c r="O17" s="45"/>
      <c r="P17" s="80"/>
      <c r="Q17" s="80"/>
      <c r="R17" s="45"/>
      <c r="S17" s="45"/>
      <c r="T17" s="45"/>
      <c r="U17" s="45"/>
      <c r="V17" s="45"/>
      <c r="W17" s="80"/>
      <c r="X17" s="80"/>
      <c r="Y17" s="45"/>
      <c r="Z17" s="45"/>
      <c r="AA17" s="45"/>
      <c r="AB17" s="45"/>
      <c r="AC17" s="45"/>
      <c r="AD17" s="80"/>
      <c r="AE17" s="80"/>
      <c r="AF17" s="45"/>
      <c r="AG17" s="45"/>
      <c r="AH17" s="45"/>
      <c r="AI17" s="45"/>
      <c r="AJ17" s="45"/>
      <c r="AK17" s="80"/>
      <c r="AL17" s="80"/>
      <c r="AM17" s="45"/>
      <c r="AN17" s="45"/>
      <c r="AO17" s="45"/>
      <c r="AP17" s="45"/>
      <c r="AQ17" s="45"/>
      <c r="AR17" s="80"/>
      <c r="AS17" s="80"/>
      <c r="AT17" s="45"/>
      <c r="AU17" s="45"/>
      <c r="AV17" s="45"/>
      <c r="AW17" s="45"/>
      <c r="AX17" s="45"/>
      <c r="AY17" s="80"/>
      <c r="AZ17" s="80"/>
      <c r="BA17" s="45"/>
      <c r="BB17" s="45"/>
      <c r="BC17" s="45"/>
      <c r="BD17" s="45"/>
      <c r="BE17" s="45"/>
      <c r="BF17" s="80"/>
      <c r="BG17" s="80"/>
      <c r="BH17" s="45"/>
      <c r="BI17" s="45"/>
      <c r="BJ17" s="45"/>
      <c r="BK17" s="45"/>
      <c r="BL17" s="45"/>
      <c r="BM17" s="80"/>
      <c r="BN17" s="80"/>
    </row>
    <row r="18" spans="1:66" s="26" customFormat="1" ht="18" x14ac:dyDescent="0.2">
      <c r="A18"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18" s="87" t="s">
        <v>20</v>
      </c>
      <c r="D18" s="64"/>
      <c r="E18" s="77">
        <v>43501</v>
      </c>
      <c r="F18" s="78">
        <v>43526</v>
      </c>
      <c r="G18" s="27">
        <v>1</v>
      </c>
      <c r="H18" s="28">
        <v>0</v>
      </c>
      <c r="I18" s="29">
        <f t="shared" si="4"/>
        <v>19</v>
      </c>
      <c r="J18" s="41"/>
      <c r="K18" s="45"/>
      <c r="L18" s="45"/>
      <c r="M18" s="45"/>
      <c r="N18" s="45"/>
      <c r="O18" s="45"/>
      <c r="P18" s="80"/>
      <c r="Q18" s="80"/>
      <c r="R18" s="45"/>
      <c r="S18" s="45"/>
      <c r="T18" s="45"/>
      <c r="U18" s="45"/>
      <c r="V18" s="45"/>
      <c r="W18" s="80"/>
      <c r="X18" s="80"/>
      <c r="Y18" s="45"/>
      <c r="Z18" s="45"/>
      <c r="AA18" s="45"/>
      <c r="AB18" s="45"/>
      <c r="AC18" s="45"/>
      <c r="AD18" s="80"/>
      <c r="AE18" s="80"/>
      <c r="AF18" s="45"/>
      <c r="AG18" s="45"/>
      <c r="AH18" s="45"/>
      <c r="AI18" s="45"/>
      <c r="AJ18" s="45"/>
      <c r="AK18" s="80"/>
      <c r="AL18" s="80"/>
      <c r="AM18" s="45"/>
      <c r="AN18" s="45"/>
      <c r="AO18" s="45"/>
      <c r="AP18" s="45"/>
      <c r="AQ18" s="45"/>
      <c r="AR18" s="80"/>
      <c r="AS18" s="80"/>
      <c r="AT18" s="45"/>
      <c r="AU18" s="45"/>
      <c r="AV18" s="45"/>
      <c r="AW18" s="45"/>
      <c r="AX18" s="45"/>
      <c r="AY18" s="80"/>
      <c r="AZ18" s="80"/>
      <c r="BA18" s="45"/>
      <c r="BB18" s="45"/>
      <c r="BC18" s="45"/>
      <c r="BD18" s="45"/>
      <c r="BE18" s="45"/>
      <c r="BF18" s="80"/>
      <c r="BG18" s="80"/>
      <c r="BH18" s="45"/>
      <c r="BI18" s="45"/>
      <c r="BJ18" s="45"/>
      <c r="BK18" s="45"/>
      <c r="BL18" s="45"/>
      <c r="BM18" s="80"/>
      <c r="BN18" s="80"/>
    </row>
    <row r="19" spans="1:66" s="26" customFormat="1" ht="24.75" customHeight="1" x14ac:dyDescent="0.2">
      <c r="A19"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19" s="87" t="s">
        <v>19</v>
      </c>
      <c r="D19" s="64"/>
      <c r="E19" s="77">
        <v>43525</v>
      </c>
      <c r="F19" s="78">
        <v>43526</v>
      </c>
      <c r="G19" s="27">
        <v>1</v>
      </c>
      <c r="H19" s="28">
        <v>0</v>
      </c>
      <c r="I19" s="29">
        <f t="shared" si="4"/>
        <v>1</v>
      </c>
      <c r="J19" s="41"/>
      <c r="K19" s="45"/>
      <c r="L19" s="45"/>
      <c r="M19" s="45"/>
      <c r="N19" s="45"/>
      <c r="O19" s="45"/>
      <c r="P19" s="80"/>
      <c r="Q19" s="80"/>
      <c r="R19" s="45"/>
      <c r="S19" s="45"/>
      <c r="T19" s="45"/>
      <c r="U19" s="45"/>
      <c r="V19" s="45"/>
      <c r="W19" s="80"/>
      <c r="X19" s="80"/>
      <c r="Y19" s="45"/>
      <c r="Z19" s="45"/>
      <c r="AA19" s="45"/>
      <c r="AB19" s="45"/>
      <c r="AC19" s="45"/>
      <c r="AD19" s="80"/>
      <c r="AE19" s="80"/>
      <c r="AF19" s="45"/>
      <c r="AG19" s="45"/>
      <c r="AH19" s="45"/>
      <c r="AI19" s="45"/>
      <c r="AJ19" s="45"/>
      <c r="AK19" s="80"/>
      <c r="AL19" s="80"/>
      <c r="AM19" s="45"/>
      <c r="AN19" s="45"/>
      <c r="AO19" s="45"/>
      <c r="AP19" s="45"/>
      <c r="AQ19" s="45"/>
      <c r="AR19" s="80"/>
      <c r="AS19" s="80"/>
      <c r="AT19" s="45"/>
      <c r="AU19" s="45"/>
      <c r="AV19" s="45"/>
      <c r="AW19" s="45"/>
      <c r="AX19" s="45"/>
      <c r="AY19" s="80"/>
      <c r="AZ19" s="80"/>
      <c r="BA19" s="45"/>
      <c r="BB19" s="45"/>
      <c r="BC19" s="45"/>
      <c r="BD19" s="45"/>
      <c r="BE19" s="45"/>
      <c r="BF19" s="80"/>
      <c r="BG19" s="80"/>
      <c r="BH19" s="45"/>
      <c r="BI19" s="45"/>
      <c r="BJ19" s="45"/>
      <c r="BK19" s="45"/>
      <c r="BL19" s="45"/>
      <c r="BM19" s="80"/>
      <c r="BN19" s="80"/>
    </row>
    <row r="20" spans="1:66" s="26" customFormat="1" ht="18" x14ac:dyDescent="0.2">
      <c r="A20"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0" s="87" t="s">
        <v>21</v>
      </c>
      <c r="D20" s="64"/>
      <c r="E20" s="77">
        <v>43528</v>
      </c>
      <c r="F20" s="78">
        <f t="shared" si="6"/>
        <v>43547</v>
      </c>
      <c r="G20" s="27">
        <v>20</v>
      </c>
      <c r="H20" s="28">
        <v>0</v>
      </c>
      <c r="I20" s="29">
        <f t="shared" si="4"/>
        <v>15</v>
      </c>
      <c r="J20" s="41"/>
      <c r="K20" s="45"/>
      <c r="L20" s="45"/>
      <c r="M20" s="45"/>
      <c r="N20" s="45"/>
      <c r="O20" s="45"/>
      <c r="P20" s="80"/>
      <c r="Q20" s="80"/>
      <c r="R20" s="45"/>
      <c r="S20" s="45"/>
      <c r="T20" s="45"/>
      <c r="U20" s="45"/>
      <c r="V20" s="45"/>
      <c r="W20" s="80"/>
      <c r="X20" s="80"/>
      <c r="Y20" s="45"/>
      <c r="Z20" s="45"/>
      <c r="AA20" s="45"/>
      <c r="AB20" s="45"/>
      <c r="AC20" s="45"/>
      <c r="AD20" s="80"/>
      <c r="AE20" s="80"/>
      <c r="AF20" s="45"/>
      <c r="AG20" s="45"/>
      <c r="AH20" s="45"/>
      <c r="AI20" s="45"/>
      <c r="AJ20" s="45"/>
      <c r="AK20" s="80"/>
      <c r="AL20" s="80"/>
      <c r="AM20" s="45"/>
      <c r="AN20" s="45"/>
      <c r="AO20" s="45"/>
      <c r="AP20" s="45"/>
      <c r="AQ20" s="45"/>
      <c r="AR20" s="80"/>
      <c r="AS20" s="80"/>
      <c r="AT20" s="45"/>
      <c r="AU20" s="45"/>
      <c r="AV20" s="45"/>
      <c r="AW20" s="45"/>
      <c r="AX20" s="45"/>
      <c r="AY20" s="80"/>
      <c r="AZ20" s="80"/>
      <c r="BA20" s="45"/>
      <c r="BB20" s="45"/>
      <c r="BC20" s="45"/>
      <c r="BD20" s="45"/>
      <c r="BE20" s="45"/>
      <c r="BF20" s="80"/>
      <c r="BG20" s="80"/>
      <c r="BH20" s="45"/>
      <c r="BI20" s="45"/>
      <c r="BJ20" s="45"/>
      <c r="BK20" s="45"/>
      <c r="BL20" s="45"/>
      <c r="BM20" s="80"/>
      <c r="BN20" s="80"/>
    </row>
    <row r="21" spans="1:66" s="26" customFormat="1" ht="18" x14ac:dyDescent="0.2">
      <c r="A21"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1" s="87" t="s">
        <v>22</v>
      </c>
      <c r="D21" s="64"/>
      <c r="E21" s="77">
        <v>43556</v>
      </c>
      <c r="F21" s="78">
        <f t="shared" ref="F21" si="7">IF(ISBLANK(E21)," - ",IF(G21=0,E21,E21+G21-1))</f>
        <v>43556</v>
      </c>
      <c r="G21" s="27">
        <v>1</v>
      </c>
      <c r="H21" s="28">
        <v>0</v>
      </c>
      <c r="I21" s="29">
        <f t="shared" si="4"/>
        <v>1</v>
      </c>
      <c r="J21" s="41"/>
      <c r="K21" s="45"/>
      <c r="L21" s="45"/>
      <c r="M21" s="45"/>
      <c r="N21" s="45"/>
      <c r="O21" s="45"/>
      <c r="P21" s="80"/>
      <c r="Q21" s="80"/>
      <c r="R21" s="45"/>
      <c r="S21" s="45"/>
      <c r="T21" s="45"/>
      <c r="U21" s="45"/>
      <c r="V21" s="45"/>
      <c r="W21" s="80"/>
      <c r="X21" s="80"/>
      <c r="Y21" s="45"/>
      <c r="Z21" s="45"/>
      <c r="AA21" s="45"/>
      <c r="AB21" s="45"/>
      <c r="AC21" s="45"/>
      <c r="AD21" s="80"/>
      <c r="AE21" s="80"/>
      <c r="AF21" s="45"/>
      <c r="AG21" s="45"/>
      <c r="AH21" s="45"/>
      <c r="AI21" s="45"/>
      <c r="AJ21" s="45"/>
      <c r="AK21" s="80"/>
      <c r="AL21" s="80"/>
      <c r="AM21" s="45"/>
      <c r="AN21" s="45"/>
      <c r="AO21" s="45"/>
      <c r="AP21" s="45"/>
      <c r="AQ21" s="45"/>
      <c r="AR21" s="80"/>
      <c r="AS21" s="80"/>
      <c r="AT21" s="45"/>
      <c r="AU21" s="45"/>
      <c r="AV21" s="45"/>
      <c r="AW21" s="45"/>
      <c r="AX21" s="45"/>
      <c r="AY21" s="80"/>
      <c r="AZ21" s="80"/>
      <c r="BA21" s="45"/>
      <c r="BB21" s="45"/>
      <c r="BC21" s="45"/>
      <c r="BD21" s="45"/>
      <c r="BE21" s="45"/>
      <c r="BF21" s="80"/>
      <c r="BG21" s="80"/>
      <c r="BH21" s="45"/>
      <c r="BI21" s="45"/>
      <c r="BJ21" s="45"/>
      <c r="BK21" s="45"/>
      <c r="BL21" s="45"/>
      <c r="BM21" s="80"/>
      <c r="BN21" s="80"/>
    </row>
    <row r="22" spans="1:66" s="26" customFormat="1" ht="18" x14ac:dyDescent="0.2">
      <c r="A22"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2.6</v>
      </c>
      <c r="B22" s="87" t="s">
        <v>24</v>
      </c>
      <c r="D22" s="64"/>
      <c r="E22" s="77">
        <v>43557</v>
      </c>
      <c r="F22" s="78">
        <f t="shared" si="6"/>
        <v>43564</v>
      </c>
      <c r="G22" s="27">
        <v>8</v>
      </c>
      <c r="H22" s="28">
        <v>0</v>
      </c>
      <c r="I22" s="29">
        <f t="shared" si="4"/>
        <v>6</v>
      </c>
      <c r="J22" s="41"/>
      <c r="K22" s="45"/>
      <c r="L22" s="45"/>
      <c r="M22" s="45"/>
      <c r="N22" s="45"/>
      <c r="O22" s="45"/>
      <c r="P22" s="80"/>
      <c r="Q22" s="80"/>
      <c r="R22" s="45"/>
      <c r="S22" s="45"/>
      <c r="T22" s="45"/>
      <c r="U22" s="45"/>
      <c r="V22" s="45"/>
      <c r="W22" s="80"/>
      <c r="X22" s="80"/>
      <c r="Y22" s="45"/>
      <c r="Z22" s="45"/>
      <c r="AA22" s="45"/>
      <c r="AB22" s="45"/>
      <c r="AC22" s="45"/>
      <c r="AD22" s="80"/>
      <c r="AE22" s="80"/>
      <c r="AF22" s="45"/>
      <c r="AG22" s="45"/>
      <c r="AH22" s="45"/>
      <c r="AI22" s="45"/>
      <c r="AJ22" s="45"/>
      <c r="AK22" s="80"/>
      <c r="AL22" s="80"/>
      <c r="AM22" s="45"/>
      <c r="AN22" s="45"/>
      <c r="AO22" s="45"/>
      <c r="AP22" s="45"/>
      <c r="AQ22" s="45"/>
      <c r="AR22" s="80"/>
      <c r="AS22" s="80"/>
      <c r="AT22" s="45"/>
      <c r="AU22" s="45"/>
      <c r="AV22" s="45"/>
      <c r="AW22" s="45"/>
      <c r="AX22" s="45"/>
      <c r="AY22" s="80"/>
      <c r="AZ22" s="80"/>
      <c r="BA22" s="45"/>
      <c r="BB22" s="45"/>
      <c r="BC22" s="45"/>
      <c r="BD22" s="45"/>
      <c r="BE22" s="45"/>
      <c r="BF22" s="80"/>
      <c r="BG22" s="80"/>
      <c r="BH22" s="45"/>
      <c r="BI22" s="45"/>
      <c r="BJ22" s="45"/>
      <c r="BK22" s="45"/>
      <c r="BL22" s="45"/>
      <c r="BM22" s="80"/>
      <c r="BN22" s="80"/>
    </row>
    <row r="23" spans="1:66" s="26" customFormat="1" ht="18" x14ac:dyDescent="0.2">
      <c r="A23"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2.7</v>
      </c>
      <c r="B23" s="87" t="s">
        <v>25</v>
      </c>
      <c r="D23" s="64"/>
      <c r="E23" s="77">
        <v>43565</v>
      </c>
      <c r="F23" s="78">
        <f t="shared" si="6"/>
        <v>43572</v>
      </c>
      <c r="G23" s="27">
        <v>8</v>
      </c>
      <c r="H23" s="28">
        <v>0</v>
      </c>
      <c r="I23" s="29">
        <f t="shared" si="4"/>
        <v>6</v>
      </c>
      <c r="J23" s="41"/>
      <c r="K23" s="45"/>
      <c r="L23" s="45"/>
      <c r="M23" s="45"/>
      <c r="N23" s="45"/>
      <c r="O23" s="45"/>
      <c r="P23" s="80"/>
      <c r="Q23" s="80"/>
      <c r="R23" s="45"/>
      <c r="S23" s="45"/>
      <c r="T23" s="45"/>
      <c r="U23" s="45"/>
      <c r="V23" s="45"/>
      <c r="W23" s="80"/>
      <c r="X23" s="80"/>
      <c r="Y23" s="45"/>
      <c r="Z23" s="45"/>
      <c r="AA23" s="45"/>
      <c r="AB23" s="45"/>
      <c r="AC23" s="45"/>
      <c r="AD23" s="80"/>
      <c r="AE23" s="80"/>
      <c r="AF23" s="45"/>
      <c r="AG23" s="45"/>
      <c r="AH23" s="45"/>
      <c r="AI23" s="45"/>
      <c r="AJ23" s="45"/>
      <c r="AK23" s="80"/>
      <c r="AL23" s="80"/>
      <c r="AM23" s="45"/>
      <c r="AN23" s="45"/>
      <c r="AO23" s="45"/>
      <c r="AP23" s="45"/>
      <c r="AQ23" s="45"/>
      <c r="AR23" s="80"/>
      <c r="AS23" s="80"/>
      <c r="AT23" s="45"/>
      <c r="AU23" s="45"/>
      <c r="AV23" s="45"/>
      <c r="AW23" s="45"/>
      <c r="AX23" s="45"/>
      <c r="AY23" s="80"/>
      <c r="AZ23" s="80"/>
      <c r="BA23" s="45"/>
      <c r="BB23" s="45"/>
      <c r="BC23" s="45"/>
      <c r="BD23" s="45"/>
      <c r="BE23" s="45"/>
      <c r="BF23" s="80"/>
      <c r="BG23" s="80"/>
      <c r="BH23" s="45"/>
      <c r="BI23" s="45"/>
      <c r="BJ23" s="45"/>
      <c r="BK23" s="45"/>
      <c r="BL23" s="45"/>
      <c r="BM23" s="80"/>
      <c r="BN23" s="80"/>
    </row>
    <row r="24" spans="1:66" s="26" customFormat="1" ht="18" x14ac:dyDescent="0.2">
      <c r="A24"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2.8</v>
      </c>
      <c r="B24" s="87" t="s">
        <v>26</v>
      </c>
      <c r="D24" s="64"/>
      <c r="E24" s="77">
        <v>43573</v>
      </c>
      <c r="F24" s="78">
        <f t="shared" si="6"/>
        <v>43573</v>
      </c>
      <c r="G24" s="27">
        <v>1</v>
      </c>
      <c r="H24" s="28"/>
      <c r="I24" s="29"/>
      <c r="J24" s="41"/>
      <c r="K24" s="45"/>
      <c r="L24" s="45"/>
      <c r="M24" s="45"/>
      <c r="N24" s="45"/>
      <c r="O24" s="45"/>
      <c r="P24" s="80"/>
      <c r="Q24" s="80"/>
      <c r="R24" s="45"/>
      <c r="S24" s="45"/>
      <c r="T24" s="45"/>
      <c r="U24" s="45"/>
      <c r="V24" s="45"/>
      <c r="W24" s="80"/>
      <c r="X24" s="80"/>
      <c r="Y24" s="45"/>
      <c r="Z24" s="45"/>
      <c r="AA24" s="45"/>
      <c r="AB24" s="45"/>
      <c r="AC24" s="45"/>
      <c r="AD24" s="80"/>
      <c r="AE24" s="80"/>
      <c r="AF24" s="45"/>
      <c r="AG24" s="45"/>
      <c r="AH24" s="45"/>
      <c r="AI24" s="45"/>
      <c r="AJ24" s="45"/>
      <c r="AK24" s="80"/>
      <c r="AL24" s="80"/>
      <c r="AM24" s="45"/>
      <c r="AN24" s="45"/>
      <c r="AO24" s="45"/>
      <c r="AP24" s="45"/>
      <c r="AQ24" s="45"/>
      <c r="AR24" s="80"/>
      <c r="AS24" s="80"/>
      <c r="AT24" s="45"/>
      <c r="AU24" s="45"/>
      <c r="AV24" s="45"/>
      <c r="AW24" s="45"/>
      <c r="AX24" s="45"/>
      <c r="AY24" s="80"/>
      <c r="AZ24" s="80"/>
      <c r="BA24" s="45"/>
      <c r="BB24" s="45"/>
      <c r="BC24" s="45"/>
      <c r="BD24" s="45"/>
      <c r="BE24" s="45"/>
      <c r="BF24" s="80"/>
      <c r="BG24" s="80"/>
      <c r="BH24" s="45"/>
      <c r="BI24" s="45"/>
      <c r="BJ24" s="45"/>
      <c r="BK24" s="45"/>
      <c r="BL24" s="45"/>
      <c r="BM24" s="80"/>
      <c r="BN24" s="80"/>
    </row>
    <row r="25" spans="1:66" s="26" customFormat="1" ht="18" x14ac:dyDescent="0.2">
      <c r="A25" s="88"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2.9</v>
      </c>
      <c r="B25" s="87" t="s">
        <v>29</v>
      </c>
      <c r="D25" s="64"/>
      <c r="E25" s="77">
        <v>43574</v>
      </c>
      <c r="F25" s="78">
        <f t="shared" ref="F25" si="8">IF(ISBLANK(E25)," - ",IF(G25=0,E25,E25+G25-1))</f>
        <v>43588</v>
      </c>
      <c r="G25" s="27">
        <v>15</v>
      </c>
      <c r="H25" s="28">
        <v>0</v>
      </c>
      <c r="I25" s="29">
        <f t="shared" si="4"/>
        <v>11</v>
      </c>
      <c r="J25" s="41"/>
      <c r="K25" s="45"/>
      <c r="L25" s="45"/>
      <c r="M25" s="45"/>
      <c r="N25" s="45"/>
      <c r="O25" s="45"/>
      <c r="P25" s="80"/>
      <c r="Q25" s="80"/>
      <c r="R25" s="45"/>
      <c r="S25" s="45"/>
      <c r="T25" s="45"/>
      <c r="U25" s="45"/>
      <c r="V25" s="45"/>
      <c r="W25" s="80"/>
      <c r="X25" s="80"/>
      <c r="Y25" s="45"/>
      <c r="Z25" s="45"/>
      <c r="AA25" s="45"/>
      <c r="AB25" s="45"/>
      <c r="AC25" s="45"/>
      <c r="AD25" s="80"/>
      <c r="AE25" s="80"/>
      <c r="AF25" s="45"/>
      <c r="AG25" s="45"/>
      <c r="AH25" s="45"/>
      <c r="AI25" s="45"/>
      <c r="AJ25" s="45"/>
      <c r="AK25" s="80"/>
      <c r="AL25" s="80"/>
      <c r="AM25" s="45"/>
      <c r="AN25" s="45"/>
      <c r="AO25" s="45"/>
      <c r="AP25" s="45"/>
      <c r="AQ25" s="45"/>
      <c r="AR25" s="80"/>
      <c r="AS25" s="80"/>
      <c r="AT25" s="45"/>
      <c r="AU25" s="45"/>
      <c r="AV25" s="45"/>
      <c r="AW25" s="45"/>
      <c r="AX25" s="45"/>
      <c r="AY25" s="80"/>
      <c r="AZ25" s="80"/>
      <c r="BA25" s="45"/>
      <c r="BB25" s="45"/>
      <c r="BC25" s="45"/>
      <c r="BD25" s="45"/>
      <c r="BE25" s="45"/>
      <c r="BF25" s="80"/>
      <c r="BG25" s="80"/>
      <c r="BH25" s="45"/>
      <c r="BI25" s="45"/>
      <c r="BJ25" s="45"/>
      <c r="BK25" s="45"/>
      <c r="BL25" s="45"/>
      <c r="BM25" s="80"/>
      <c r="BN25" s="80"/>
    </row>
    <row r="26" spans="1:66" s="12" customFormat="1" x14ac:dyDescent="0.2">
      <c r="A26" s="9"/>
      <c r="B26" s="10"/>
      <c r="C26" s="10"/>
      <c r="D26" s="11"/>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row>
  </sheetData>
  <sheetProtection formatCells="0" formatColumns="0" formatRows="0" insertRows="0" deleteRows="0"/>
  <mergeCells count="19">
    <mergeCell ref="K1:AE1"/>
    <mergeCell ref="C5:E5"/>
    <mergeCell ref="R4:X4"/>
    <mergeCell ref="K4:Q4"/>
    <mergeCell ref="C4:E4"/>
    <mergeCell ref="R5:X5"/>
    <mergeCell ref="K5:Q5"/>
    <mergeCell ref="Y4:AE4"/>
    <mergeCell ref="Y5:AE5"/>
    <mergeCell ref="AF4:AL4"/>
    <mergeCell ref="AF5:AL5"/>
    <mergeCell ref="BH4:BN4"/>
    <mergeCell ref="BH5:BN5"/>
    <mergeCell ref="AM5:AS5"/>
    <mergeCell ref="AT4:AZ4"/>
    <mergeCell ref="AT5:AZ5"/>
    <mergeCell ref="AM4:AS4"/>
    <mergeCell ref="BA4:BG4"/>
    <mergeCell ref="BA5:BG5"/>
  </mergeCells>
  <phoneticPr fontId="3" type="noConversion"/>
  <conditionalFormatting sqref="H8:H25">
    <cfRule type="dataBar" priority="2">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cfRule type="expression" dxfId="3" priority="45">
      <formula>K$6=TODAY()</formula>
    </cfRule>
  </conditionalFormatting>
  <conditionalFormatting sqref="K8:BN25">
    <cfRule type="expression" dxfId="2" priority="48">
      <formula>AND($E8&lt;=K$6,ROUNDDOWN(($F8-$E8+1)*$H8,0)+$E8-1&gt;=K$6)</formula>
    </cfRule>
    <cfRule type="expression" dxfId="1" priority="49">
      <formula>AND(NOT(ISBLANK($E8)),$E8&lt;=K$6,$F8&gt;=K$6)</formula>
    </cfRule>
  </conditionalFormatting>
  <conditionalFormatting sqref="K6:BN25">
    <cfRule type="expression" dxfId="0" priority="8">
      <formula>K$6=TODAY()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dataValidations>
  <pageMargins left="0.25" right="0.25" top="0.5" bottom="0.5" header="0.5" footer="0.25"/>
  <pageSetup scale="58" fitToHeight="0" orientation="landscape" r:id="rId1"/>
  <headerFooter alignWithMargins="0"/>
  <ignoredErrors>
    <ignoredError sqref="H9 E16 G13:G14 G11 G16:H16 H18:H20 H25 H22:H23" unlockedFormula="1"/>
    <ignoredError sqref="A1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defaultSize="0" print="0" autoPict="0">
                <anchor moveWithCells="1">
                  <from>
                    <xdr:col>9</xdr:col>
                    <xdr:colOff>95250</xdr:colOff>
                    <xdr:row>1</xdr:row>
                    <xdr:rowOff>123825</xdr:rowOff>
                  </from>
                  <to>
                    <xdr:col>27</xdr:col>
                    <xdr:colOff>104775</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GanttChart</vt:lpstr>
      <vt:lpstr>GanttChart!Impression_des_titres</vt:lpstr>
      <vt:lpstr>GanttChart!prevWBS</vt:lpstr>
      <vt:lpstr>GanttChart!Zone_d_impression</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Patrick Stassi</cp:lastModifiedBy>
  <cp:lastPrinted>2018-12-06T13:49:29Z</cp:lastPrinted>
  <dcterms:created xsi:type="dcterms:W3CDTF">2010-06-09T16:05:03Z</dcterms:created>
  <dcterms:modified xsi:type="dcterms:W3CDTF">2018-12-06T14:59:55Z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