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29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6" i="1" l="1"/>
  <c r="D26" i="1"/>
  <c r="D6" i="1"/>
  <c r="C23" i="1"/>
  <c r="D16" i="1"/>
  <c r="D22" i="1"/>
  <c r="D20" i="1"/>
  <c r="D24" i="1"/>
  <c r="D19" i="1"/>
  <c r="D18" i="1"/>
  <c r="D17" i="1"/>
  <c r="D15" i="1"/>
  <c r="D14" i="1"/>
  <c r="D12" i="1"/>
  <c r="D11" i="1"/>
  <c r="D10" i="1"/>
  <c r="D9" i="1"/>
  <c r="D7" i="1"/>
  <c r="D5" i="1"/>
  <c r="D4" i="1"/>
  <c r="D3" i="1"/>
  <c r="D23" i="1" l="1"/>
</calcChain>
</file>

<file path=xl/sharedStrings.xml><?xml version="1.0" encoding="utf-8"?>
<sst xmlns="http://schemas.openxmlformats.org/spreadsheetml/2006/main" count="76" uniqueCount="52">
  <si>
    <t>euros</t>
  </si>
  <si>
    <t>Ligne budget
 CPPM</t>
  </si>
  <si>
    <t>OPT</t>
  </si>
  <si>
    <t>VIDE</t>
  </si>
  <si>
    <t>MECA</t>
  </si>
  <si>
    <t>?</t>
  </si>
  <si>
    <t>PC</t>
  </si>
  <si>
    <t>Pas de ligne budgétaire au CPPM, acheter via le labo.</t>
  </si>
  <si>
    <t>Carte réseau PCI Express</t>
  </si>
  <si>
    <t>Acheter avec le PC, pas de ligne budgétaire au CPPM</t>
  </si>
  <si>
    <t>Outillage RadioSpare (clef dynamomét 1 à 10 Nm)
IPHC + Subatech</t>
  </si>
  <si>
    <t>Splicer (IPHC)</t>
  </si>
  <si>
    <t>Thermal stripper (IPHC)</t>
  </si>
  <si>
    <t>Consommable optique ? (IPHC)</t>
  </si>
  <si>
    <t>Détecteur de fuite 3He (IPHC)</t>
  </si>
  <si>
    <t>Pompes à vides 
(IPHC + Subatech)</t>
  </si>
  <si>
    <t>Gerbeur Manutan (IPHC)</t>
  </si>
  <si>
    <t>Flight case
(IPHC + Subatech)</t>
  </si>
  <si>
    <t>Enregistreur T°C- H% - RadioSpare 
(IPHC + Subatech)</t>
  </si>
  <si>
    <t>Manomètre (2 par site) - RadioSpare
(IPHC + Subatech)</t>
  </si>
  <si>
    <t>Powermeter
(IPHC + Subatech)</t>
  </si>
  <si>
    <t>Outillage Farnell (jeux tournevis dynamo,  2 boites métal, connectiques,2 kits ESD)
(IPHC + Subatech)</t>
  </si>
  <si>
    <t>Outillage Conrad (pince à sertir, pince à dénuder)
(IPHC + Subatech)</t>
  </si>
  <si>
    <t>Lecteur 2D sans fil
(IPHC + Subatech)</t>
  </si>
  <si>
    <t>Feuillle NBR (IPHC)</t>
  </si>
  <si>
    <t>Imprimante (IPHC)</t>
  </si>
  <si>
    <t>Switch WRS (IPHC)</t>
  </si>
  <si>
    <t>En attente de livraison.</t>
  </si>
  <si>
    <t>Utilisation matériel labo</t>
  </si>
  <si>
    <t>170 euros</t>
  </si>
  <si>
    <t xml:space="preserve">Générateur de signaux </t>
  </si>
  <si>
    <t>Dépenses pour IPHC</t>
  </si>
  <si>
    <t>A acheter sur financement CPPM (avant dec)</t>
  </si>
  <si>
    <t>OK</t>
  </si>
  <si>
    <t>Verif</t>
  </si>
  <si>
    <t>2 balances à (Subatech + IPHC) et 1 agitateur (IPHC)</t>
  </si>
  <si>
    <t>Holder 250 µm(IPHC)</t>
  </si>
  <si>
    <t>Chaussure de sécurité Christian</t>
  </si>
  <si>
    <t>Mousse noire, toile noire</t>
  </si>
  <si>
    <t>2 sources laser (IPHC + SUBATECH)</t>
  </si>
  <si>
    <t>Petit matériel labo : caillebotis + réserve de sécurité, bonbonne et flacon pour manutention du gel</t>
  </si>
  <si>
    <t>Méca</t>
  </si>
  <si>
    <t xml:space="preserve">Vide </t>
  </si>
  <si>
    <t xml:space="preserve">Optique </t>
  </si>
  <si>
    <t>Commande passée via IPHC</t>
  </si>
  <si>
    <t>Commandes passée via Nantes ?</t>
  </si>
  <si>
    <t>euros =&gt; dépensé par Hervé pour tables de fermeture des DOMs (SUBATECH + IPHC)</t>
  </si>
  <si>
    <t>Total (euros HT, transport inclus)</t>
  </si>
  <si>
    <t xml:space="preserve">ITEM </t>
  </si>
  <si>
    <t xml:space="preserve">Bilan ligne budgétaire du CPPM (mail de Patrick du 11 octobre) : </t>
  </si>
  <si>
    <t xml:space="preserve">Récupération PC portable de Stella (enregistrements composants sur database), et </t>
  </si>
  <si>
    <t>PC fixe de l'équipe SMA (PC banc de test des DOMs, Linux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</si>
</sst>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/>
    <xf numFmtId="0" fontId="2" fillId="5" borderId="4" xfId="0" applyFont="1" applyFill="1" applyBorder="1" applyAlignment="1">
      <alignment wrapText="1"/>
    </xf>
    <xf numFmtId="0" fontId="0" fillId="0" borderId="0" xfId="0"/>
    <xf numFmtId="0" fontId="0" fillId="2" borderId="1" xfId="0" applyFill="1" applyBorder="1"/>
    <xf numFmtId="0" fontId="1" fillId="0" borderId="0" xfId="0" applyFont="1"/>
    <xf numFmtId="0" fontId="0" fillId="0" borderId="0" xfId="0" applyAlignment="1">
      <alignment wrapText="1"/>
    </xf>
    <xf numFmtId="0" fontId="2" fillId="5" borderId="8" xfId="0" applyFont="1" applyFill="1" applyBorder="1"/>
    <xf numFmtId="0" fontId="2" fillId="5" borderId="10" xfId="0" applyFont="1" applyFill="1" applyBorder="1"/>
    <xf numFmtId="0" fontId="0" fillId="2" borderId="8" xfId="0" applyFill="1" applyBorder="1"/>
    <xf numFmtId="0" fontId="0" fillId="2" borderId="10" xfId="0" applyFill="1" applyBorder="1"/>
    <xf numFmtId="0" fontId="3" fillId="0" borderId="0" xfId="0" applyFont="1"/>
    <xf numFmtId="0" fontId="2" fillId="5" borderId="14" xfId="0" applyFont="1" applyFill="1" applyBorder="1" applyAlignment="1">
      <alignment wrapText="1"/>
    </xf>
    <xf numFmtId="0" fontId="0" fillId="2" borderId="14" xfId="0" applyFill="1" applyBorder="1"/>
    <xf numFmtId="0" fontId="0" fillId="2" borderId="16" xfId="0" applyFill="1" applyBorder="1"/>
    <xf numFmtId="0" fontId="0" fillId="2" borderId="15" xfId="0" applyFill="1" applyBorder="1"/>
    <xf numFmtId="0" fontId="0" fillId="4" borderId="3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22" xfId="0" applyFill="1" applyBorder="1"/>
    <xf numFmtId="0" fontId="2" fillId="5" borderId="18" xfId="0" applyFont="1" applyFill="1" applyBorder="1"/>
    <xf numFmtId="0" fontId="2" fillId="5" borderId="22" xfId="0" applyFont="1" applyFill="1" applyBorder="1"/>
    <xf numFmtId="0" fontId="2" fillId="5" borderId="11" xfId="0" applyFont="1" applyFill="1" applyBorder="1"/>
    <xf numFmtId="0" fontId="2" fillId="5" borderId="20" xfId="0" applyFont="1" applyFill="1" applyBorder="1"/>
    <xf numFmtId="0" fontId="0" fillId="2" borderId="20" xfId="0" applyFill="1" applyBorder="1"/>
    <xf numFmtId="0" fontId="2" fillId="5" borderId="15" xfId="0" applyFont="1" applyFill="1" applyBorder="1" applyAlignment="1">
      <alignment wrapText="1"/>
    </xf>
    <xf numFmtId="0" fontId="0" fillId="0" borderId="0" xfId="0" applyAlignment="1">
      <alignment horizontal="right"/>
    </xf>
    <xf numFmtId="0" fontId="0" fillId="4" borderId="1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4" fontId="0" fillId="2" borderId="7" xfId="0" applyNumberFormat="1" applyFill="1" applyBorder="1" applyAlignment="1">
      <alignment horizontal="right" vertical="center"/>
    </xf>
    <xf numFmtId="4" fontId="0" fillId="2" borderId="8" xfId="0" applyNumberFormat="1" applyFill="1" applyBorder="1" applyAlignment="1">
      <alignment horizontal="right" vertical="center"/>
    </xf>
    <xf numFmtId="4" fontId="0" fillId="2" borderId="13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9" xfId="0" applyNumberFormat="1" applyFill="1" applyBorder="1" applyAlignment="1">
      <alignment horizontal="right" vertical="center"/>
    </xf>
    <xf numFmtId="4" fontId="0" fillId="2" borderId="10" xfId="0" applyNumberFormat="1" applyFill="1" applyBorder="1" applyAlignment="1">
      <alignment horizontal="right" vertical="center"/>
    </xf>
    <xf numFmtId="4" fontId="0" fillId="2" borderId="19" xfId="0" applyNumberFormat="1" applyFill="1" applyBorder="1" applyAlignment="1">
      <alignment horizontal="right" vertical="center"/>
    </xf>
    <xf numFmtId="4" fontId="0" fillId="2" borderId="20" xfId="0" applyNumberFormat="1" applyFill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4" borderId="17" xfId="0" applyNumberFormat="1" applyFill="1" applyBorder="1" applyAlignment="1">
      <alignment horizontal="right" vertical="center"/>
    </xf>
    <xf numFmtId="4" fontId="0" fillId="4" borderId="18" xfId="0" applyNumberFormat="1" applyFill="1" applyBorder="1" applyAlignment="1">
      <alignment horizontal="right" vertical="center"/>
    </xf>
    <xf numFmtId="4" fontId="0" fillId="4" borderId="19" xfId="0" applyNumberFormat="1" applyFill="1" applyBorder="1" applyAlignment="1">
      <alignment horizontal="right" vertical="center"/>
    </xf>
    <xf numFmtId="4" fontId="0" fillId="4" borderId="20" xfId="0" applyNumberFormat="1" applyFill="1" applyBorder="1" applyAlignment="1">
      <alignment horizontal="right" vertical="center"/>
    </xf>
    <xf numFmtId="4" fontId="0" fillId="4" borderId="21" xfId="0" applyNumberFormat="1" applyFill="1" applyBorder="1" applyAlignment="1">
      <alignment horizontal="right" vertical="center"/>
    </xf>
    <xf numFmtId="4" fontId="0" fillId="4" borderId="22" xfId="0" applyNumberFormat="1" applyFill="1" applyBorder="1" applyAlignment="1">
      <alignment horizontal="right" vertical="center"/>
    </xf>
    <xf numFmtId="4" fontId="2" fillId="5" borderId="7" xfId="0" applyNumberFormat="1" applyFont="1" applyFill="1" applyBorder="1" applyAlignment="1">
      <alignment horizontal="right" vertical="center"/>
    </xf>
    <xf numFmtId="4" fontId="2" fillId="5" borderId="8" xfId="0" applyNumberFormat="1" applyFont="1" applyFill="1" applyBorder="1" applyAlignment="1">
      <alignment horizontal="right" vertical="center"/>
    </xf>
    <xf numFmtId="4" fontId="2" fillId="5" borderId="17" xfId="0" applyNumberFormat="1" applyFont="1" applyFill="1" applyBorder="1" applyAlignment="1">
      <alignment horizontal="right" vertical="center"/>
    </xf>
    <xf numFmtId="4" fontId="2" fillId="5" borderId="18" xfId="0" applyNumberFormat="1" applyFont="1" applyFill="1" applyBorder="1" applyAlignment="1">
      <alignment horizontal="right" vertical="center"/>
    </xf>
    <xf numFmtId="4" fontId="2" fillId="5" borderId="21" xfId="0" applyNumberFormat="1" applyFont="1" applyFill="1" applyBorder="1" applyAlignment="1">
      <alignment horizontal="right" vertical="center"/>
    </xf>
    <xf numFmtId="4" fontId="2" fillId="5" borderId="22" xfId="0" applyNumberFormat="1" applyFont="1" applyFill="1" applyBorder="1" applyAlignment="1">
      <alignment horizontal="right" vertical="center"/>
    </xf>
    <xf numFmtId="4" fontId="2" fillId="5" borderId="9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4" fontId="2" fillId="5" borderId="19" xfId="0" applyNumberFormat="1" applyFont="1" applyFill="1" applyBorder="1" applyAlignment="1">
      <alignment horizontal="right" vertical="center"/>
    </xf>
    <xf numFmtId="4" fontId="2" fillId="5" borderId="20" xfId="0" applyNumberFormat="1" applyFont="1" applyFill="1" applyBorder="1" applyAlignment="1">
      <alignment horizontal="right" vertical="center"/>
    </xf>
    <xf numFmtId="4" fontId="0" fillId="0" borderId="0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3" borderId="2" xfId="0" applyFont="1" applyFill="1" applyBorder="1"/>
    <xf numFmtId="4" fontId="2" fillId="3" borderId="7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/>
    <xf numFmtId="4" fontId="2" fillId="3" borderId="19" xfId="0" applyNumberFormat="1" applyFon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center"/>
    </xf>
    <xf numFmtId="4" fontId="0" fillId="3" borderId="11" xfId="0" applyNumberFormat="1" applyFill="1" applyBorder="1" applyAlignment="1">
      <alignment horizontal="right" vertical="center"/>
    </xf>
    <xf numFmtId="4" fontId="0" fillId="3" borderId="12" xfId="0" applyNumberFormat="1" applyFill="1" applyBorder="1" applyAlignment="1">
      <alignment horizontal="right" vertical="center"/>
    </xf>
    <xf numFmtId="0" fontId="0" fillId="3" borderId="12" xfId="0" applyFill="1" applyBorder="1" applyAlignment="1">
      <alignment horizontal="center"/>
    </xf>
    <xf numFmtId="0" fontId="4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M16" sqref="M16"/>
    </sheetView>
  </sheetViews>
  <sheetFormatPr baseColWidth="10" defaultRowHeight="15" x14ac:dyDescent="0.25"/>
  <cols>
    <col min="2" max="2" width="48.28515625" customWidth="1"/>
    <col min="3" max="3" width="25.42578125" customWidth="1"/>
    <col min="4" max="4" width="20.42578125" bestFit="1" customWidth="1"/>
  </cols>
  <sheetData>
    <row r="1" spans="1:8" x14ac:dyDescent="0.25">
      <c r="A1" s="3"/>
      <c r="B1" s="3"/>
      <c r="C1" s="3"/>
      <c r="D1" s="3"/>
      <c r="E1" s="3"/>
    </row>
    <row r="2" spans="1:8" ht="45.75" thickBot="1" x14ac:dyDescent="0.3">
      <c r="A2" s="6" t="s">
        <v>34</v>
      </c>
      <c r="B2" s="3" t="s">
        <v>48</v>
      </c>
      <c r="C2" s="3" t="s">
        <v>44</v>
      </c>
      <c r="D2" s="3" t="s">
        <v>31</v>
      </c>
      <c r="E2" s="6" t="s">
        <v>1</v>
      </c>
    </row>
    <row r="3" spans="1:8" x14ac:dyDescent="0.25">
      <c r="A3" s="61" t="s">
        <v>33</v>
      </c>
      <c r="B3" s="13" t="s">
        <v>11</v>
      </c>
      <c r="C3" s="34">
        <v>4564</v>
      </c>
      <c r="D3" s="35">
        <f>C3</f>
        <v>4564</v>
      </c>
      <c r="E3" s="9" t="s">
        <v>2</v>
      </c>
    </row>
    <row r="4" spans="1:8" x14ac:dyDescent="0.25">
      <c r="A4" s="61"/>
      <c r="B4" s="14" t="s">
        <v>36</v>
      </c>
      <c r="C4" s="36">
        <v>306</v>
      </c>
      <c r="D4" s="37">
        <f>C4</f>
        <v>306</v>
      </c>
      <c r="E4" s="4" t="s">
        <v>2</v>
      </c>
    </row>
    <row r="5" spans="1:8" x14ac:dyDescent="0.25">
      <c r="A5" s="61"/>
      <c r="B5" s="14" t="s">
        <v>12</v>
      </c>
      <c r="C5" s="36">
        <v>3575</v>
      </c>
      <c r="D5" s="37">
        <f>C5</f>
        <v>3575</v>
      </c>
      <c r="E5" s="4" t="s">
        <v>2</v>
      </c>
      <c r="F5" s="5" t="s">
        <v>27</v>
      </c>
      <c r="G5" s="5"/>
      <c r="H5" s="5"/>
    </row>
    <row r="6" spans="1:8" ht="15.75" thickBot="1" x14ac:dyDescent="0.3">
      <c r="A6" s="62" t="s">
        <v>33</v>
      </c>
      <c r="B6" s="15" t="s">
        <v>13</v>
      </c>
      <c r="C6" s="38">
        <v>105.6</v>
      </c>
      <c r="D6" s="39">
        <f>C6</f>
        <v>105.6</v>
      </c>
      <c r="E6" s="10" t="s">
        <v>2</v>
      </c>
    </row>
    <row r="7" spans="1:8" ht="30.75" thickBot="1" x14ac:dyDescent="0.3">
      <c r="A7" s="63" t="s">
        <v>33</v>
      </c>
      <c r="B7" s="28" t="s">
        <v>20</v>
      </c>
      <c r="C7" s="40">
        <v>2413.5</v>
      </c>
      <c r="D7" s="41">
        <f>C7/2</f>
        <v>1206.75</v>
      </c>
      <c r="E7" s="24" t="s">
        <v>2</v>
      </c>
    </row>
    <row r="8" spans="1:8" ht="15.75" thickBot="1" x14ac:dyDescent="0.3">
      <c r="A8" s="63"/>
      <c r="B8" s="3"/>
      <c r="C8" s="42"/>
      <c r="D8" s="42"/>
      <c r="E8" s="3"/>
    </row>
    <row r="9" spans="1:8" ht="15.75" thickBot="1" x14ac:dyDescent="0.3">
      <c r="A9" s="63" t="s">
        <v>33</v>
      </c>
      <c r="B9" s="16" t="s">
        <v>14</v>
      </c>
      <c r="C9" s="43">
        <v>14187.64</v>
      </c>
      <c r="D9" s="44">
        <f>C9</f>
        <v>14187.64</v>
      </c>
      <c r="E9" s="17" t="s">
        <v>3</v>
      </c>
    </row>
    <row r="10" spans="1:8" ht="30.75" thickBot="1" x14ac:dyDescent="0.3">
      <c r="A10" s="63" t="s">
        <v>33</v>
      </c>
      <c r="B10" s="27" t="s">
        <v>15</v>
      </c>
      <c r="C10" s="45">
        <v>2565</v>
      </c>
      <c r="D10" s="46">
        <f>C10/2</f>
        <v>1282.5</v>
      </c>
      <c r="E10" s="18" t="s">
        <v>3</v>
      </c>
    </row>
    <row r="11" spans="1:8" ht="30.75" thickBot="1" x14ac:dyDescent="0.3">
      <c r="A11" s="63"/>
      <c r="B11" s="29" t="s">
        <v>19</v>
      </c>
      <c r="C11" s="47">
        <v>341.24</v>
      </c>
      <c r="D11" s="48">
        <f>C11/2</f>
        <v>170.62</v>
      </c>
      <c r="E11" s="19" t="s">
        <v>3</v>
      </c>
    </row>
    <row r="12" spans="1:8" ht="30.75" thickBot="1" x14ac:dyDescent="0.3">
      <c r="A12" s="63"/>
      <c r="B12" s="27" t="s">
        <v>18</v>
      </c>
      <c r="C12" s="45">
        <v>250.2</v>
      </c>
      <c r="D12" s="46">
        <f>C12/2</f>
        <v>125.1</v>
      </c>
      <c r="E12" s="18" t="s">
        <v>3</v>
      </c>
    </row>
    <row r="13" spans="1:8" ht="15.75" thickBot="1" x14ac:dyDescent="0.3">
      <c r="A13" s="63"/>
      <c r="B13" s="3"/>
      <c r="C13" s="42"/>
      <c r="D13" s="42"/>
      <c r="E13" s="3"/>
    </row>
    <row r="14" spans="1:8" ht="15.75" thickBot="1" x14ac:dyDescent="0.3">
      <c r="A14" s="64" t="s">
        <v>33</v>
      </c>
      <c r="B14" s="12" t="s">
        <v>16</v>
      </c>
      <c r="C14" s="49">
        <v>849</v>
      </c>
      <c r="D14" s="50">
        <f>C14</f>
        <v>849</v>
      </c>
      <c r="E14" s="7" t="s">
        <v>4</v>
      </c>
    </row>
    <row r="15" spans="1:8" ht="30.75" thickBot="1" x14ac:dyDescent="0.3">
      <c r="A15" s="63" t="s">
        <v>33</v>
      </c>
      <c r="B15" s="30" t="s">
        <v>17</v>
      </c>
      <c r="C15" s="51">
        <v>1371</v>
      </c>
      <c r="D15" s="52">
        <f>C15/2</f>
        <v>685.5</v>
      </c>
      <c r="E15" s="20" t="s">
        <v>4</v>
      </c>
    </row>
    <row r="16" spans="1:8" ht="45" x14ac:dyDescent="0.25">
      <c r="A16" s="63"/>
      <c r="B16" s="12" t="s">
        <v>21</v>
      </c>
      <c r="C16" s="49">
        <v>796.17</v>
      </c>
      <c r="D16" s="50">
        <f>C16/2</f>
        <v>398.08499999999998</v>
      </c>
      <c r="E16" s="7" t="s">
        <v>4</v>
      </c>
    </row>
    <row r="17" spans="1:6" ht="30" x14ac:dyDescent="0.25">
      <c r="A17" s="63"/>
      <c r="B17" s="2" t="s">
        <v>10</v>
      </c>
      <c r="C17" s="53">
        <v>289.39999999999998</v>
      </c>
      <c r="D17" s="54">
        <f>C17/2</f>
        <v>144.69999999999999</v>
      </c>
      <c r="E17" s="21" t="s">
        <v>4</v>
      </c>
    </row>
    <row r="18" spans="1:6" ht="30.75" thickBot="1" x14ac:dyDescent="0.3">
      <c r="A18" s="65"/>
      <c r="B18" s="25" t="s">
        <v>22</v>
      </c>
      <c r="C18" s="55">
        <v>323.27999999999997</v>
      </c>
      <c r="D18" s="56">
        <f>C18/2</f>
        <v>161.63999999999999</v>
      </c>
      <c r="E18" s="8" t="s">
        <v>4</v>
      </c>
    </row>
    <row r="19" spans="1:6" ht="30.75" thickBot="1" x14ac:dyDescent="0.3">
      <c r="A19" s="63"/>
      <c r="B19" s="2" t="s">
        <v>23</v>
      </c>
      <c r="C19" s="53">
        <v>714</v>
      </c>
      <c r="D19" s="54">
        <f>C19/2</f>
        <v>357</v>
      </c>
      <c r="E19" s="21" t="s">
        <v>4</v>
      </c>
    </row>
    <row r="20" spans="1:6" ht="15" customHeight="1" thickBot="1" x14ac:dyDescent="0.3">
      <c r="A20" s="63"/>
      <c r="B20" s="22" t="s">
        <v>24</v>
      </c>
      <c r="C20" s="57">
        <v>48</v>
      </c>
      <c r="D20" s="58">
        <f>C20</f>
        <v>48</v>
      </c>
      <c r="E20" s="23" t="s">
        <v>4</v>
      </c>
    </row>
    <row r="21" spans="1:6" ht="15.75" thickBot="1" x14ac:dyDescent="0.3"/>
    <row r="22" spans="1:6" ht="15.75" thickBot="1" x14ac:dyDescent="0.3">
      <c r="A22" s="63" t="s">
        <v>33</v>
      </c>
      <c r="B22" s="66" t="s">
        <v>26</v>
      </c>
      <c r="C22" s="74">
        <v>2950</v>
      </c>
      <c r="D22" s="75">
        <f>C22</f>
        <v>2950</v>
      </c>
      <c r="E22" s="76" t="s">
        <v>5</v>
      </c>
    </row>
    <row r="23" spans="1:6" ht="15.75" thickBot="1" x14ac:dyDescent="0.3">
      <c r="A23" s="63" t="s">
        <v>33</v>
      </c>
      <c r="B23" s="70" t="s">
        <v>35</v>
      </c>
      <c r="C23" s="71">
        <f>792+48.79+2*66.7</f>
        <v>974.18999999999994</v>
      </c>
      <c r="D23" s="72">
        <f>C23-66.7</f>
        <v>907.4899999999999</v>
      </c>
      <c r="E23" s="73" t="s">
        <v>5</v>
      </c>
    </row>
    <row r="24" spans="1:6" ht="15.75" thickBot="1" x14ac:dyDescent="0.3">
      <c r="B24" s="66" t="s">
        <v>25</v>
      </c>
      <c r="C24" s="67">
        <v>79</v>
      </c>
      <c r="D24" s="68">
        <f>C24</f>
        <v>79</v>
      </c>
      <c r="E24" s="69" t="s">
        <v>5</v>
      </c>
    </row>
    <row r="25" spans="1:6" s="3" customFormat="1" x14ac:dyDescent="0.25">
      <c r="A25" s="63"/>
      <c r="B25" s="31"/>
      <c r="C25" s="59"/>
      <c r="D25" s="60"/>
      <c r="E25" s="32"/>
    </row>
    <row r="26" spans="1:6" s="3" customFormat="1" ht="18.75" x14ac:dyDescent="0.3">
      <c r="A26" s="26"/>
      <c r="B26" s="77" t="s">
        <v>47</v>
      </c>
      <c r="C26" s="78">
        <f>SUM(C3:C25)</f>
        <v>36702.22</v>
      </c>
      <c r="D26" s="78">
        <f>SUM(D3:D25)</f>
        <v>32103.624999999996</v>
      </c>
      <c r="E26" s="33"/>
      <c r="F26" t="s">
        <v>45</v>
      </c>
    </row>
    <row r="27" spans="1:6" x14ac:dyDescent="0.25">
      <c r="A27" s="1"/>
      <c r="B27" s="1"/>
      <c r="C27" s="1"/>
      <c r="D27" s="1"/>
      <c r="E27" s="1"/>
    </row>
    <row r="28" spans="1:6" x14ac:dyDescent="0.25">
      <c r="A28" s="1"/>
      <c r="B28" s="3" t="s">
        <v>30</v>
      </c>
      <c r="C28" s="3" t="s">
        <v>28</v>
      </c>
      <c r="D28" s="1"/>
      <c r="E28" s="1"/>
    </row>
    <row r="29" spans="1:6" x14ac:dyDescent="0.25">
      <c r="A29" s="3"/>
      <c r="B29" s="79" t="s">
        <v>6</v>
      </c>
      <c r="C29" s="80" t="s">
        <v>7</v>
      </c>
      <c r="D29" s="80"/>
      <c r="E29" s="3"/>
    </row>
    <row r="30" spans="1:6" s="3" customFormat="1" x14ac:dyDescent="0.25">
      <c r="B30" s="79"/>
      <c r="C30" t="s">
        <v>50</v>
      </c>
      <c r="D30" s="80"/>
    </row>
    <row r="31" spans="1:6" s="3" customFormat="1" x14ac:dyDescent="0.25">
      <c r="B31" s="79"/>
      <c r="C31" s="3" t="s">
        <v>51</v>
      </c>
      <c r="D31" s="80"/>
    </row>
    <row r="32" spans="1:6" x14ac:dyDescent="0.25">
      <c r="A32" s="1"/>
      <c r="B32" s="11" t="s">
        <v>8</v>
      </c>
      <c r="C32" s="5" t="s">
        <v>9</v>
      </c>
      <c r="D32" s="1"/>
      <c r="E32" s="1"/>
      <c r="F32" t="s">
        <v>29</v>
      </c>
    </row>
    <row r="33" spans="1:5" x14ac:dyDescent="0.25">
      <c r="A33" s="1"/>
      <c r="D33" s="1"/>
      <c r="E33" s="1"/>
    </row>
    <row r="34" spans="1:5" x14ac:dyDescent="0.25">
      <c r="B34" t="s">
        <v>32</v>
      </c>
      <c r="C34" t="s">
        <v>39</v>
      </c>
    </row>
    <row r="35" spans="1:5" x14ac:dyDescent="0.25">
      <c r="C35" t="s">
        <v>40</v>
      </c>
    </row>
    <row r="36" spans="1:5" x14ac:dyDescent="0.25">
      <c r="C36" t="s">
        <v>37</v>
      </c>
    </row>
    <row r="37" spans="1:5" x14ac:dyDescent="0.25">
      <c r="C37" t="s">
        <v>38</v>
      </c>
    </row>
    <row r="40" spans="1:5" x14ac:dyDescent="0.25">
      <c r="B40" s="5" t="s">
        <v>49</v>
      </c>
    </row>
    <row r="41" spans="1:5" x14ac:dyDescent="0.25">
      <c r="B41" s="26" t="s">
        <v>43</v>
      </c>
      <c r="C41">
        <v>4000</v>
      </c>
      <c r="D41" t="s">
        <v>0</v>
      </c>
    </row>
    <row r="42" spans="1:5" x14ac:dyDescent="0.25">
      <c r="B42" s="26" t="s">
        <v>42</v>
      </c>
      <c r="C42">
        <v>7000</v>
      </c>
      <c r="D42" t="s">
        <v>0</v>
      </c>
    </row>
    <row r="43" spans="1:5" x14ac:dyDescent="0.25">
      <c r="B43" s="26" t="s">
        <v>41</v>
      </c>
      <c r="C43">
        <v>2000</v>
      </c>
      <c r="D43" t="s">
        <v>46</v>
      </c>
    </row>
  </sheetData>
  <mergeCells count="1">
    <mergeCell ref="A3:A5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IPHC / IN2P3 / CNRS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KIHEL Safia</dc:creator>
  <cp:lastModifiedBy>KIHEL Safia</cp:lastModifiedBy>
  <cp:lastPrinted>2017-10-25T12:31:11Z</cp:lastPrinted>
  <dcterms:created xsi:type="dcterms:W3CDTF">2017-10-25T10:52:30Z</dcterms:created>
  <dcterms:modified xsi:type="dcterms:W3CDTF">2017-10-25T12:31:27Z</dcterms:modified>
</cp:coreProperties>
</file>