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55" windowWidth="18915" windowHeight="10740"/>
  </bookViews>
  <sheets>
    <sheet name="Collaboratifs pilotés IN2P3" sheetId="1" r:id="rId1"/>
    <sheet name="Collaboratifs pilotés DR" sheetId="3" r:id="rId2"/>
    <sheet name="ERC" sheetId="2" r:id="rId3"/>
    <sheet name="Data" sheetId="4" r:id="rId4"/>
  </sheets>
  <definedNames>
    <definedName name="_xlnm._FilterDatabase" localSheetId="3" hidden="1">Data!$B$63:$G$69</definedName>
    <definedName name="_xlnm._FilterDatabase" localSheetId="2" hidden="1">ERC!$A$2:$L$19</definedName>
  </definedNames>
  <calcPr calcId="145621"/>
</workbook>
</file>

<file path=xl/calcChain.xml><?xml version="1.0" encoding="utf-8"?>
<calcChain xmlns="http://schemas.openxmlformats.org/spreadsheetml/2006/main">
  <c r="E70" i="4" l="1"/>
  <c r="D70" i="4"/>
  <c r="F70" i="4"/>
  <c r="G69" i="4"/>
  <c r="G64" i="4"/>
  <c r="G66" i="4"/>
  <c r="G68" i="4"/>
  <c r="G65" i="4"/>
  <c r="G67" i="4"/>
  <c r="G70" i="4" s="1"/>
  <c r="F48" i="4"/>
  <c r="F47" i="4"/>
  <c r="F45" i="4"/>
  <c r="F46" i="4"/>
  <c r="F44" i="4"/>
  <c r="F43" i="4"/>
  <c r="F49" i="4" s="1"/>
  <c r="D60" i="4" l="1"/>
  <c r="E60" i="4"/>
  <c r="G53" i="4"/>
  <c r="G54" i="4"/>
  <c r="G55" i="4"/>
  <c r="G56" i="4"/>
  <c r="G57" i="4"/>
  <c r="G58" i="4"/>
  <c r="G59" i="4"/>
  <c r="F60" i="4"/>
  <c r="J20" i="1"/>
  <c r="F5" i="4"/>
  <c r="J5" i="4" s="1"/>
  <c r="I5" i="4"/>
  <c r="F6" i="4"/>
  <c r="I6" i="4"/>
  <c r="F7" i="4"/>
  <c r="I7" i="4"/>
  <c r="F8" i="4"/>
  <c r="I8" i="4"/>
  <c r="F9" i="4"/>
  <c r="J9" i="4" s="1"/>
  <c r="I9" i="4"/>
  <c r="F10" i="4"/>
  <c r="J10" i="4" s="1"/>
  <c r="I10" i="4"/>
  <c r="F11" i="4"/>
  <c r="I11" i="4"/>
  <c r="F12" i="4"/>
  <c r="I12" i="4"/>
  <c r="J12" i="4"/>
  <c r="F14" i="4"/>
  <c r="I14" i="4"/>
  <c r="F13" i="4"/>
  <c r="I13" i="4"/>
  <c r="F15" i="4"/>
  <c r="I15" i="4"/>
  <c r="F16" i="4"/>
  <c r="I16" i="4"/>
  <c r="F17" i="4"/>
  <c r="I17" i="4"/>
  <c r="F18" i="4"/>
  <c r="I18" i="4"/>
  <c r="F19" i="4"/>
  <c r="I19" i="4"/>
  <c r="J19" i="4" s="1"/>
  <c r="F20" i="4"/>
  <c r="I20" i="4"/>
  <c r="F21" i="4"/>
  <c r="I21" i="4"/>
  <c r="F22" i="4"/>
  <c r="I22" i="4"/>
  <c r="F23" i="4"/>
  <c r="I23" i="4"/>
  <c r="F24" i="4"/>
  <c r="I24" i="4"/>
  <c r="F25" i="4"/>
  <c r="I25" i="4"/>
  <c r="F26" i="4"/>
  <c r="J26" i="4" s="1"/>
  <c r="I26" i="4"/>
  <c r="I4" i="4"/>
  <c r="F4" i="4"/>
  <c r="C27" i="4"/>
  <c r="F33" i="4"/>
  <c r="F31" i="4"/>
  <c r="F32" i="4"/>
  <c r="F34" i="4"/>
  <c r="F35" i="4"/>
  <c r="F36" i="4"/>
  <c r="F37" i="4"/>
  <c r="F38" i="4"/>
  <c r="D27" i="4"/>
  <c r="E27" i="4"/>
  <c r="J25" i="4" l="1"/>
  <c r="J16" i="4"/>
  <c r="J8" i="4"/>
  <c r="F39" i="4"/>
  <c r="J22" i="4"/>
  <c r="J15" i="4"/>
  <c r="G60" i="4"/>
  <c r="J21" i="4"/>
  <c r="J17" i="4"/>
  <c r="J6" i="4"/>
  <c r="J4" i="4"/>
  <c r="J24" i="4"/>
  <c r="J20" i="4"/>
  <c r="J18" i="4"/>
  <c r="J14" i="4"/>
  <c r="J11" i="4"/>
  <c r="J7" i="4"/>
  <c r="J23" i="4"/>
  <c r="J13" i="4"/>
</calcChain>
</file>

<file path=xl/sharedStrings.xml><?xml version="1.0" encoding="utf-8"?>
<sst xmlns="http://schemas.openxmlformats.org/spreadsheetml/2006/main" count="820" uniqueCount="473">
  <si>
    <t>Acronyme</t>
  </si>
  <si>
    <t>Programme</t>
  </si>
  <si>
    <t>Appel</t>
  </si>
  <si>
    <t>Durée</t>
  </si>
  <si>
    <t>RSN</t>
  </si>
  <si>
    <t>Coordinateur</t>
  </si>
  <si>
    <t>DAS concerné</t>
  </si>
  <si>
    <t>UVMINITEL</t>
  </si>
  <si>
    <t>Espace</t>
  </si>
  <si>
    <t>DULIA</t>
  </si>
  <si>
    <t xml:space="preserve">Soumis </t>
  </si>
  <si>
    <t>SAMOFAR</t>
  </si>
  <si>
    <t>Infrastructures</t>
  </si>
  <si>
    <t>CERN (Laurent Serin)</t>
  </si>
  <si>
    <t>Deadline</t>
  </si>
  <si>
    <t>EURATOM</t>
  </si>
  <si>
    <t>48 mois</t>
  </si>
  <si>
    <t>Integrating Activity</t>
  </si>
  <si>
    <t>Pablo Rubiolo, LPSC</t>
  </si>
  <si>
    <t>Marcos Dracos, IPHC</t>
  </si>
  <si>
    <t>Fabrice Piquemal, LSM</t>
  </si>
  <si>
    <t>Philippe Moretto, CENBG</t>
  </si>
  <si>
    <t>S. David</t>
  </si>
  <si>
    <t>TU Delft (Jan-Leen Kloosterman)</t>
  </si>
  <si>
    <t>36 mois</t>
  </si>
  <si>
    <t>G. Chardin</t>
  </si>
  <si>
    <t>Design Studies</t>
  </si>
  <si>
    <t>U. Bassler &amp; C. Clerc</t>
  </si>
  <si>
    <t>Bottom-up space technologies</t>
  </si>
  <si>
    <t>24 mois</t>
  </si>
  <si>
    <t>D. Guillemaud-Mueller</t>
  </si>
  <si>
    <t>New approaches reactor safety</t>
  </si>
  <si>
    <t>Ruhr-Universität Bochum (U. Wiedner)</t>
  </si>
  <si>
    <t>Sylvie Dagoret-Campagne, LAL</t>
  </si>
  <si>
    <t>HZDR 
(Wolfhard Moeller)</t>
  </si>
  <si>
    <t>60 mois</t>
  </si>
  <si>
    <t>CALL</t>
  </si>
  <si>
    <t xml:space="preserve">Panel </t>
  </si>
  <si>
    <t>Nom</t>
  </si>
  <si>
    <t>Adresse e-mail</t>
  </si>
  <si>
    <t>Titre du projet</t>
  </si>
  <si>
    <t>acronyme</t>
  </si>
  <si>
    <t>laboratoire (code)</t>
  </si>
  <si>
    <t>Autre tutelle</t>
  </si>
  <si>
    <t>STG2014</t>
  </si>
  <si>
    <t>PE2</t>
  </si>
  <si>
    <t>Marlène ASSIE</t>
  </si>
  <si>
    <t>CR1</t>
  </si>
  <si>
    <t xml:space="preserve">assie@ipno.in2p3.fr
</t>
  </si>
  <si>
    <t>Exploring the Terra Incognita of the nuclear chart by precise particle and gamma spectroscopy</t>
  </si>
  <si>
    <t>FRoNTIER</t>
  </si>
  <si>
    <t>Institut de physique nucléaire d'orsay (IPN) - UMR8608</t>
  </si>
  <si>
    <t>UNIVERSITE PARIS-SUD 11</t>
  </si>
  <si>
    <t>DR4</t>
  </si>
  <si>
    <t>Zaida Conesa del valle</t>
  </si>
  <si>
    <t>conesa@ipno.in2p3.fr</t>
  </si>
  <si>
    <t>Total Charm at LHC in Hot QCD matter</t>
  </si>
  <si>
    <t>HotCharmAtLHC</t>
  </si>
  <si>
    <t xml:space="preserve">PE5 </t>
  </si>
  <si>
    <t>Aline NONAT</t>
  </si>
  <si>
    <t>CR2</t>
  </si>
  <si>
    <t>aline.nonat@unistra.fr</t>
  </si>
  <si>
    <t>Boosting the luminescence of photonic Ln(III) nanoparticles</t>
  </si>
  <si>
    <t>Photonic Boost</t>
  </si>
  <si>
    <t>Institut Pluridisciplinaire Hubert Curien (IPHC) - UMR 7178</t>
  </si>
  <si>
    <t>DR10</t>
  </si>
  <si>
    <t>COG 2014</t>
  </si>
  <si>
    <t>Manca, Giulia</t>
  </si>
  <si>
    <t>Lecturer in Italy</t>
  </si>
  <si>
    <t>manca@mail.cern.ch</t>
  </si>
  <si>
    <t>EXPLORINGMATTER</t>
  </si>
  <si>
    <t>Laboratoire de l'accelerateur lineaire (LAL) - UMR8607</t>
  </si>
  <si>
    <t>DR04</t>
  </si>
  <si>
    <t xml:space="preserve">BEAUDETTE, Florian </t>
  </si>
  <si>
    <t xml:space="preserve">florian.beaudette@llr.in2p3.fr
</t>
  </si>
  <si>
    <t>Tau pair and Matrix Elements for Scalar Sector study</t>
  </si>
  <si>
    <t>TIMELESS</t>
  </si>
  <si>
    <t>Laboratoire Leprinve-Ringuet (LLR) - UMR7638</t>
  </si>
  <si>
    <t>DR05</t>
  </si>
  <si>
    <t>Grasso, Marcella</t>
  </si>
  <si>
    <t>grasso@ipno.in2p3.fr</t>
  </si>
  <si>
    <t>Beyond-mean-field theories for the nuclear many-body problem. Correlations in exotic nuclei</t>
  </si>
  <si>
    <t>BMFT_CoExNu</t>
  </si>
  <si>
    <t>Tartari, Andrea</t>
  </si>
  <si>
    <t>CDD chercheur Univ Paris Diderot</t>
  </si>
  <si>
    <t>tartari@apc.univ-paris7.fr</t>
  </si>
  <si>
    <t>MIcrowave Millimeter-wave Absolute Spectro-Photometer: a pathfinder study to detect Cosmic Microwave Background Spectral Distortions</t>
  </si>
  <si>
    <t>MIMAS</t>
  </si>
  <si>
    <t>Astroparticule et Cosmologie (APC) - UMR7164</t>
  </si>
  <si>
    <t>DR02</t>
  </si>
  <si>
    <t>Cabrera, Anatael</t>
  </si>
  <si>
    <t>anatael@in2p3.fr</t>
  </si>
  <si>
    <t>LiquidO: an Opaque Liquid Scintillator Detection Technology</t>
  </si>
  <si>
    <t>LiquidO-ERC</t>
  </si>
  <si>
    <t>PE9</t>
  </si>
  <si>
    <t>Porter, Edward</t>
  </si>
  <si>
    <t>porter@apc.univ-paris7.fr</t>
  </si>
  <si>
    <t>Resolving the massive black hole universe with gravitational waves</t>
  </si>
  <si>
    <t>GWMHBSearch</t>
  </si>
  <si>
    <t>Transmutation of minor actinides</t>
  </si>
  <si>
    <t>SCK-CEN</t>
  </si>
  <si>
    <t>VLDATA</t>
  </si>
  <si>
    <t>e-Infra</t>
  </si>
  <si>
    <t>EGI.eu</t>
  </si>
  <si>
    <t>CERN (Michel Benedikt)</t>
  </si>
  <si>
    <t>CNRS 
(Fabrice Piquemal)</t>
  </si>
  <si>
    <t>CNRS 
(Marcos Dracos)</t>
  </si>
  <si>
    <t>CNRS (Sylvie Dagoret-Campagne)</t>
  </si>
  <si>
    <t>JL Biarrotte, IPNO</t>
  </si>
  <si>
    <t>LINCE</t>
  </si>
  <si>
    <t>ZEPHYR</t>
  </si>
  <si>
    <t>Raison du pilotage par DR</t>
  </si>
  <si>
    <t>DR déjà saisie</t>
  </si>
  <si>
    <t>JOPRAD</t>
  </si>
  <si>
    <t>CSA - concertation déchets nucléaires</t>
  </si>
  <si>
    <t>30 mois</t>
  </si>
  <si>
    <t>ANDRA (Jacques Delay)</t>
  </si>
  <si>
    <t>DESY / Arnd Specka (LLR)</t>
  </si>
  <si>
    <t>EDM</t>
  </si>
  <si>
    <t>Marie Curie</t>
  </si>
  <si>
    <t>Samuel Calvet</t>
  </si>
  <si>
    <t>Marie Curie RISE</t>
  </si>
  <si>
    <t>Healthware</t>
  </si>
  <si>
    <t xml:space="preserve">Johann Collot </t>
  </si>
  <si>
    <t>Marie Curie ITN</t>
  </si>
  <si>
    <t>EGWII</t>
  </si>
  <si>
    <t>ASTERICS</t>
  </si>
  <si>
    <t>OPTICYCLE</t>
  </si>
  <si>
    <t>Safety design</t>
  </si>
  <si>
    <t>Xavier Doligez, IPNO</t>
  </si>
  <si>
    <t>CIEMAT</t>
  </si>
  <si>
    <t>DARWIN</t>
  </si>
  <si>
    <t>Laura Baudis, ETH (Zurich, Switzerland)</t>
  </si>
  <si>
    <t>Soumis</t>
  </si>
  <si>
    <t>U. Bassler</t>
  </si>
  <si>
    <t>Muhsin Harakeh (GANIL)</t>
  </si>
  <si>
    <t>Ismael Martel, Huelva</t>
  </si>
  <si>
    <t>Azaiez / Essabaa ?</t>
  </si>
  <si>
    <t>Contact</t>
  </si>
  <si>
    <t xml:space="preserve">BARRAU Aurélien </t>
  </si>
  <si>
    <t>AHEAD</t>
  </si>
  <si>
    <t xml:space="preserve">INFORMS </t>
  </si>
  <si>
    <t>LQG</t>
  </si>
  <si>
    <t>EURyDICE</t>
  </si>
  <si>
    <t>Marie Curie IF</t>
  </si>
  <si>
    <t>RIM</t>
  </si>
  <si>
    <t>ASPI</t>
  </si>
  <si>
    <t>Fanny Farget, GANIL</t>
  </si>
  <si>
    <t>ORTI</t>
  </si>
  <si>
    <t>C. Welsch, Liverpool / GANIL</t>
  </si>
  <si>
    <t>Ute Gunsenheimer, ESS / GANIL</t>
  </si>
  <si>
    <t>Manuel Delfino Reznicek, IFAE (Italy)
/ PE Macchi (CC)</t>
  </si>
  <si>
    <t>INDIGO-DataCloud</t>
  </si>
  <si>
    <t>Davide Salomoni, INFN / PE Macchi (CC)</t>
  </si>
  <si>
    <t xml:space="preserve">Acronyme </t>
  </si>
  <si>
    <t>APC</t>
  </si>
  <si>
    <t>CC</t>
  </si>
  <si>
    <t>CSNSM</t>
  </si>
  <si>
    <t>IPNL</t>
  </si>
  <si>
    <t>IPNO</t>
  </si>
  <si>
    <t>LAL</t>
  </si>
  <si>
    <t>LAPP</t>
  </si>
  <si>
    <t>LLR</t>
  </si>
  <si>
    <t>LPC Clermont</t>
  </si>
  <si>
    <t>LPSC</t>
  </si>
  <si>
    <t>Unité(s) concernée(s)</t>
  </si>
  <si>
    <t>GANIL</t>
  </si>
  <si>
    <t>E JADE</t>
  </si>
  <si>
    <t>Steinar Stapnes (CERN) / P. Bambade (LAL)</t>
  </si>
  <si>
    <t>Statut</t>
  </si>
  <si>
    <t>G. Lamanna (LAPP)</t>
  </si>
  <si>
    <t>A. Jeremie / G. Lamanna</t>
  </si>
  <si>
    <t>K. Turzo</t>
  </si>
  <si>
    <t>DR11</t>
  </si>
  <si>
    <t>EHFFIDAT</t>
  </si>
  <si>
    <t>RESINFRA</t>
  </si>
  <si>
    <t>IdGC, IPHC</t>
  </si>
  <si>
    <t>Accord avec DR4</t>
  </si>
  <si>
    <t>CNRS DR14 – Maude Perier-Camby</t>
  </si>
  <si>
    <t>CNRS DR4 – Emilie Jourdan</t>
  </si>
  <si>
    <t>CEPAC</t>
  </si>
  <si>
    <t>APC, Subatech</t>
  </si>
  <si>
    <t>RSL pour Subatech: B. Erazmus</t>
  </si>
  <si>
    <t xml:space="preserve">WIDESPREAD-2014-1 TEAMING </t>
  </si>
  <si>
    <t>?</t>
  </si>
  <si>
    <t>APC Stavros</t>
  </si>
  <si>
    <t>DR2</t>
  </si>
  <si>
    <t xml:space="preserve">JF Macias (LPSC) </t>
  </si>
  <si>
    <t>CEBAMA</t>
  </si>
  <si>
    <t>SUBATECH</t>
  </si>
  <si>
    <t>EPIC-MAPS</t>
  </si>
  <si>
    <t>1 seul labo IN2P3</t>
  </si>
  <si>
    <t>EUTHACA</t>
  </si>
  <si>
    <t xml:space="preserve">Marie Curie COFUND </t>
  </si>
  <si>
    <t>Infrastructures INFRASUPP-6-2014</t>
  </si>
  <si>
    <t>Unités impliquées</t>
  </si>
  <si>
    <t>Coordinateur / 
RSN ou RSL</t>
  </si>
  <si>
    <t>ARMINES / 1 pers. CNRS impliquée: C. Landesman</t>
  </si>
  <si>
    <t>KIT, Karlsruhe, M. Altmeier / ARMINES</t>
  </si>
  <si>
    <t>Vincent Breton, IdGC</t>
  </si>
  <si>
    <t>CO Bacri, IPNO</t>
  </si>
  <si>
    <t>L. Serin, LAL</t>
  </si>
  <si>
    <t>Faiçal Azaiez, IPNO</t>
  </si>
  <si>
    <t>Granier de Cassagnac, Raphaël</t>
  </si>
  <si>
    <t>PoC 2014</t>
  </si>
  <si>
    <t>raphael@in2p3.fr</t>
  </si>
  <si>
    <t>Quarktouch</t>
  </si>
  <si>
    <t>1 labo IN2P3 (LLR) + LGPP, LOA</t>
  </si>
  <si>
    <t>A. Specka</t>
  </si>
  <si>
    <t>DR7</t>
  </si>
  <si>
    <t>CYCLONE</t>
  </si>
  <si>
    <t xml:space="preserve">DR4 HUBIKOVA Alena </t>
  </si>
  <si>
    <t xml:space="preserve">RSL: LOOMIS Charles </t>
  </si>
  <si>
    <t>LAL + IFB</t>
  </si>
  <si>
    <t>DR4 Lucie Ebran</t>
  </si>
  <si>
    <t>KEGL Balazs (LAL)</t>
  </si>
  <si>
    <t>HEPML</t>
  </si>
  <si>
    <t>LIMOBUS</t>
  </si>
  <si>
    <t>SINFONIA</t>
  </si>
  <si>
    <t>DR4 Emilie Jourdan</t>
  </si>
  <si>
    <t>Inst. Néel</t>
  </si>
  <si>
    <t>INSU</t>
  </si>
  <si>
    <t xml:space="preserve">HEALTH </t>
  </si>
  <si>
    <t>Medical imaging technologies</t>
  </si>
  <si>
    <t>Denis Dauvergne, IPNL</t>
  </si>
  <si>
    <t>Dresde</t>
  </si>
  <si>
    <t>S. David / 
D. Brasse</t>
  </si>
  <si>
    <t>DR8 T. Rochette-Castel</t>
  </si>
  <si>
    <t>FETOPEN</t>
  </si>
  <si>
    <t>VLFLHC</t>
  </si>
  <si>
    <t>Denys Poda, Andrea Giuliani (CSNSM)</t>
  </si>
  <si>
    <t>CSNSM + 2 non IN2P3 (LPS UMPhy-Thales)</t>
  </si>
  <si>
    <t>LPSC + 1 non IN2P3 (Institut Néel)</t>
  </si>
  <si>
    <t>CPPM LAPP APC</t>
  </si>
  <si>
    <t>Gamma2ProbeDM</t>
  </si>
  <si>
    <t>CC LAPP</t>
  </si>
  <si>
    <t>1) 14-oct-14
2) 21-avr-15</t>
  </si>
  <si>
    <t xml:space="preserve">EuroCirCol </t>
  </si>
  <si>
    <t>B. Erazmus, Subatech</t>
  </si>
  <si>
    <t>D. Franco, APC</t>
  </si>
  <si>
    <t>Titre</t>
  </si>
  <si>
    <t>European Gravitational Wave Infrastructures Integration</t>
  </si>
  <si>
    <t>Integrated Activities for the High-Energy Astrophysics Domain</t>
  </si>
  <si>
    <t>Marco Salluzzo (CNR-SPIN) / RSL CSNSM: Andrés Santander</t>
  </si>
  <si>
    <t>Spin and charge control at the INterfaces of Functional Oxide heterostructures for NAnoelectronics</t>
  </si>
  <si>
    <t>Advanced European Infrastructures for Detectors at Accelerators</t>
  </si>
  <si>
    <t>Cement-based materials, properties, evolution, barrier functions</t>
  </si>
  <si>
    <t>Improved nuclear fuel operational modelling Tools for safety assessment</t>
  </si>
  <si>
    <t>Design of a European observatory for direct dark matter detection and low-background
physics</t>
  </si>
  <si>
    <t>Astronomy ESFRI and Research Infrastructure Cluster</t>
  </si>
  <si>
    <t>Deep Underground Laboratory Integrating Activity</t>
  </si>
  <si>
    <t>European High Frequency Financial Database</t>
  </si>
  <si>
    <t>Engaging the EGI Community towards an Open Science Commons</t>
  </si>
  <si>
    <t>Integrating distributed data infrastructures for global exploitation</t>
  </si>
  <si>
    <t>Zettabyte-exascale prototypes for heterogeneous year</t>
  </si>
  <si>
    <t>Supporting Multi-Lateral Cooperation Between Research Infrastructures in European Neighborhood Policy and Western Balkan Countries with Research Infrastructures of Pan-European Interest</t>
  </si>
  <si>
    <t>Complete Dynamic Multi-cloud Application Management.</t>
  </si>
  <si>
    <t>EUropean THeoretical particle Astrophysics and Cosmology fellows Association</t>
  </si>
  <si>
    <t>European Nuclear Structure And Reactions 2</t>
  </si>
  <si>
    <t>Exploring UniveRse Dark Sector and Inflationary sCiEnce</t>
  </si>
  <si>
    <t>ESSnuSB</t>
  </si>
  <si>
    <t>Study of the requirements for employing the uniquely powerful ESS linear accelerator to generate an intense neutrino beam for leptonic CP violation discovery and measurement</t>
  </si>
  <si>
    <t>European Circular Energy-Frontier Collider Study</t>
  </si>
  <si>
    <t>Hadron Physics H2020</t>
  </si>
  <si>
    <t>A high intensity multi-ion beam facility for ECOS Science and Applications</t>
  </si>
  <si>
    <t>Support of Public and Industrial Research using Ion Beam Technology beyond 2020</t>
  </si>
  <si>
    <t>Common solution for the Very Large Data Challenge</t>
  </si>
  <si>
    <t>Towards a Joint Programming on Radioactive Waste Disposal</t>
  </si>
  <si>
    <t>MYRRHA Research and Transmutation Endeavour</t>
  </si>
  <si>
    <t>Optimization for safety and sustainability of industrial fuel cycle scenarios</t>
  </si>
  <si>
    <t>A Paradigm Shift in Reactor Safety with the Molten Salt Fast Reactor</t>
  </si>
  <si>
    <t>DR19</t>
  </si>
  <si>
    <t>Centre for Particle Astrophysics and Cosmology</t>
  </si>
  <si>
    <t>GaIn</t>
  </si>
  <si>
    <t>Prompt-Gamma in-vivo Verification of Ion-Beam Therapie</t>
  </si>
  <si>
    <t>FOURTOPATLAS</t>
  </si>
  <si>
    <t>Research Infrastructure Marketplace</t>
  </si>
  <si>
    <t>Actinide Scission Property Investigations</t>
  </si>
  <si>
    <t>Optimization of Charged Particle Beam Dynamics A Research Training Initiative</t>
  </si>
  <si>
    <t>High-energy gamma-ray Astronomy to probe the nature of Dark Matter</t>
  </si>
  <si>
    <t xml:space="preserve">Luigi Piro, IAPS-INAF / INSU P. von Ballmoos / RSL CSNSM: TATITSCHEFF Vincent </t>
  </si>
  <si>
    <t>HESPERIA</t>
  </si>
  <si>
    <t>High Energy Solar Particle Events foRecastIng and Analysis</t>
  </si>
  <si>
    <t>ADG 2014</t>
  </si>
  <si>
    <t>PE?</t>
  </si>
  <si>
    <t>Coyle, Paschal</t>
  </si>
  <si>
    <t>CNRS</t>
  </si>
  <si>
    <t>coyle@cppm.in2p3.fr</t>
  </si>
  <si>
    <t>A Demonstrator Array for a Neutrino Mass Hierarchy Measurement with a Deep Sea Cherenkov Detector</t>
  </si>
  <si>
    <t>ORCA-Lite</t>
  </si>
  <si>
    <t>CPPM (UMR6550)</t>
  </si>
  <si>
    <t>LS?</t>
  </si>
  <si>
    <t>Le Maho, Yvon</t>
  </si>
  <si>
    <t>yvon.lemaho@iphc.cnrs.fr</t>
  </si>
  <si>
    <t>Courtois, Helene</t>
  </si>
  <si>
    <t>Universite Lyon I</t>
  </si>
  <si>
    <t>courtois@ipnl.in2p3.fr</t>
  </si>
  <si>
    <t xml:space="preserve">Mapping the invisible content of the COSMOS </t>
  </si>
  <si>
    <t>COSMO-MAPS</t>
  </si>
  <si>
    <t>IPNL (UMR5822)</t>
  </si>
  <si>
    <t>Deandrea, Aldo</t>
  </si>
  <si>
    <t>deandrea@ipnl.in2p3.fr</t>
  </si>
  <si>
    <t xml:space="preserve">Hyperbolic extra dimensions in particle physics and beyond </t>
  </si>
  <si>
    <t>HYPBSM</t>
  </si>
  <si>
    <t>de la Taille, Christophe</t>
  </si>
  <si>
    <t>taille@in2p3.fr</t>
  </si>
  <si>
    <t>Advanced Chips for Innovative Detectors</t>
  </si>
  <si>
    <t>ACID</t>
  </si>
  <si>
    <t>OMEGA (UMS3605)</t>
  </si>
  <si>
    <t>Binetruy, Pierre</t>
  </si>
  <si>
    <t>Prof. Universite Paris Diderot</t>
  </si>
  <si>
    <t>binetruy@apc.univ-paris7.fr</t>
  </si>
  <si>
    <t>The gravitational horizon: a tool for addressing some of the most fundamental questions about the Universe</t>
  </si>
  <si>
    <t>HORIZON</t>
  </si>
  <si>
    <t>Kiritsis, Elias</t>
  </si>
  <si>
    <t xml:space="preserve">CNRS </t>
  </si>
  <si>
    <t>kiritsis@physics.uoc.gr</t>
  </si>
  <si>
    <t>Gravity, Holography and The Standard Model</t>
  </si>
  <si>
    <t>SM-GRAV</t>
  </si>
  <si>
    <t>Admissible</t>
  </si>
  <si>
    <t>Statut actuel du porteur</t>
  </si>
  <si>
    <t>Statut du projet</t>
  </si>
  <si>
    <t>DR</t>
  </si>
  <si>
    <t>Exploring Matter with Precision Charm and Beauty Production Measurements in Heavy Nuclei Collisions at LHCb</t>
  </si>
  <si>
    <t>SPACE
PROTEC-1-2014</t>
  </si>
  <si>
    <t>CSNSM + 1 non IN2P3 (LESIA)</t>
  </si>
  <si>
    <t>O. Malandraki (NO Athens) / RSL CSNSM: J. Kiener</t>
  </si>
  <si>
    <t>Evalué / sur liste d'attente</t>
  </si>
  <si>
    <t>Non soumis</t>
  </si>
  <si>
    <t>a demonstrator for a high resolution, high-speed and ultra-sensitive ultraviolet imaging instrument for Earth exploration from Space</t>
  </si>
  <si>
    <t>DR11 Isabelle Raynaud</t>
  </si>
  <si>
    <t>Michele PUNTURO -European Gravitational Observatory (INFN) / Mateo Barsuglia (APC)</t>
  </si>
  <si>
    <t>LAPP APC LAL LMA + 5 nonIN2P3 (LPP2N LSBB SYRTE ARTEMIS LKB)</t>
  </si>
  <si>
    <t>SciFiNet</t>
  </si>
  <si>
    <t>Marie-Hélène SCHUNE</t>
  </si>
  <si>
    <t>LAL LPC Clermont</t>
  </si>
  <si>
    <t>LAL LAPP</t>
  </si>
  <si>
    <t>JENNIFER</t>
  </si>
  <si>
    <t>Cécile RIMBAULT</t>
  </si>
  <si>
    <t>Japan and Europe Network for Neutrino and Intensity Frontier Experimental Research.</t>
  </si>
  <si>
    <t>Europe-Japan Accelerator Development Exchange Programme</t>
  </si>
  <si>
    <t xml:space="preserve">Scintillating Fiber Network  </t>
  </si>
  <si>
    <t>Eu-PRAXIA</t>
  </si>
  <si>
    <t>European Plasma Research Accelerator with eXcellence In Applications</t>
  </si>
  <si>
    <t>Novel precision storage rings for Electric Dipole Moment searches</t>
  </si>
  <si>
    <t>Jülich / RSN: JM Conto (LPSC)</t>
  </si>
  <si>
    <t>FONTAINE Patrice, Eurofidai (CNRS)</t>
  </si>
  <si>
    <t>IdGC + 1 non IN2P3</t>
  </si>
  <si>
    <t>Universitat de Barcelona (Ricardo Graciani)</t>
  </si>
  <si>
    <t>Advanced machine learning in high-energy physics</t>
  </si>
  <si>
    <t>Lithium Molybdate Bolometers for Underground Searches</t>
  </si>
  <si>
    <t>En cours de préparation</t>
  </si>
  <si>
    <t>Geneviève Romier, IdGC</t>
  </si>
  <si>
    <t xml:space="preserve">SUPERCONDUCTING MICRORESONATOR ARRAYS FOR HIGH ENERGY RESOLUTION BROADBAND MULTIPURPOSE PARTICLE SPECTROSCOPY </t>
  </si>
  <si>
    <t>A. Nucciotti, INFN / RSN Inst. Néel / RSL LPSC: Juan Macias-Perez</t>
  </si>
  <si>
    <t>Loop Quantum Gravity</t>
  </si>
  <si>
    <t>Software for Medical Environment</t>
  </si>
  <si>
    <t>ICT 
Cloud</t>
  </si>
  <si>
    <t>ICT 
Software Development</t>
  </si>
  <si>
    <t>RSN non IN2P3</t>
  </si>
  <si>
    <t>Soumis (1ère étape)</t>
  </si>
  <si>
    <t>Infrastructures 
INFRADEV-4-2014</t>
  </si>
  <si>
    <t>Infrastructures 
EINFRA</t>
  </si>
  <si>
    <t>Infrastructures INFRASUPP-1-2014</t>
  </si>
  <si>
    <t>Infrastructures
Integrating Activity</t>
  </si>
  <si>
    <t xml:space="preserve">Infrastuctures 
INFRADEV-1-2014
Design Study </t>
  </si>
  <si>
    <t>Muon IMAging for Science, Society and Safety</t>
  </si>
  <si>
    <t>Vector-like fermions and Physics beyond the Standart Model</t>
  </si>
  <si>
    <t>IPNL: Aldo Deandrea</t>
  </si>
  <si>
    <t>Four top quark searches in the ATLAS detector at CERN</t>
  </si>
  <si>
    <t>LPSC APC</t>
  </si>
  <si>
    <t>Labo</t>
  </si>
  <si>
    <t>CENBG</t>
  </si>
  <si>
    <t>CPPM</t>
  </si>
  <si>
    <t>IDGC</t>
  </si>
  <si>
    <t>IMNC</t>
  </si>
  <si>
    <t>IPHC</t>
  </si>
  <si>
    <t>LMA</t>
  </si>
  <si>
    <t>LPC Caen</t>
  </si>
  <si>
    <t>LPNHE</t>
  </si>
  <si>
    <t>LSM</t>
  </si>
  <si>
    <t>LUPM</t>
  </si>
  <si>
    <t>OMEGA</t>
  </si>
  <si>
    <t>Subatech</t>
  </si>
  <si>
    <t>Participant</t>
  </si>
  <si>
    <t>ERC</t>
  </si>
  <si>
    <t>Resp. CNRS</t>
  </si>
  <si>
    <t>Projets gérés par DR</t>
  </si>
  <si>
    <t>Total</t>
  </si>
  <si>
    <t>Type de programme</t>
  </si>
  <si>
    <t>Euratom</t>
  </si>
  <si>
    <t xml:space="preserve">FET </t>
  </si>
  <si>
    <t>TIC</t>
  </si>
  <si>
    <t>Autre</t>
  </si>
  <si>
    <t>Helium 3 For All: A New Technology to Enable Production of 3He from Natural Helium</t>
  </si>
  <si>
    <t>3HeForAll</t>
  </si>
  <si>
    <t>INFN / Alessandra Tonazzo APC</t>
  </si>
  <si>
    <t>CSNSM LLR APC + 4 non IN2P3 (IAP LESIA IRAP LAM)</t>
  </si>
  <si>
    <t>Martine RICHARD-VIARD (DR14 - DR pilote)</t>
  </si>
  <si>
    <t>WINDJET</t>
  </si>
  <si>
    <t>HEPIC</t>
  </si>
  <si>
    <t>Farid Rahoui (fellow) 
Volker Beckmann (RS)</t>
  </si>
  <si>
    <t>Viviana Niro (fellow)
Stefano Gabici (RS)</t>
  </si>
  <si>
    <t>Projets collaboratifs pilotés par l'IN2P3</t>
  </si>
  <si>
    <t>Collaboratifs</t>
  </si>
  <si>
    <t>Collab. DR</t>
  </si>
  <si>
    <t>Collab. IN2P3</t>
  </si>
  <si>
    <t>ERC (DR)</t>
  </si>
  <si>
    <t>A Tale of Three Players: A New Approach to testing the Winds and Jets Dichotomy in                                                                                                                                                                                                                                     Microquasars and AGN</t>
  </si>
  <si>
    <t>High Energy astroPhysics with the Icecube detector</t>
  </si>
  <si>
    <t>Begoña Ascaso (fellow)
James Bartlett (RS)</t>
  </si>
  <si>
    <t xml:space="preserve"> ClOThIlde </t>
  </si>
  <si>
    <t>The Cluster Observations and Theory Intersection: Providing selection functions and scaling relations to set constraints on the physics of the accelerating universe</t>
  </si>
  <si>
    <t>Rejeté</t>
  </si>
  <si>
    <t>Accepté</t>
  </si>
  <si>
    <t>Subvention attendue pour l'IN2P3</t>
  </si>
  <si>
    <t>Subvention attendue totale (consortium)</t>
  </si>
  <si>
    <t>-</t>
  </si>
  <si>
    <t>Ruben VARDAPETIAN , EUROTEX , Belgique / IdGC: V. Breton</t>
  </si>
  <si>
    <t xml:space="preserve">Michael GARRETT, ASTRON / RSN: INSU / LAPP: G. Lamanna / CPPM: E. Chassande-Mottin </t>
  </si>
  <si>
    <t>Discipline concernée</t>
  </si>
  <si>
    <t>Physique des particules</t>
  </si>
  <si>
    <t>Calcul</t>
  </si>
  <si>
    <t>Astroparticules &amp; neutrinos</t>
  </si>
  <si>
    <t>Accélérateurs &amp; nucléaire</t>
  </si>
  <si>
    <t>Biomédical</t>
  </si>
  <si>
    <t>DAS</t>
  </si>
  <si>
    <t>D. G-Mueller</t>
  </si>
  <si>
    <t>Phy. nucléaire, hadronique et théorie</t>
  </si>
  <si>
    <t>GENERA</t>
  </si>
  <si>
    <t>Science for Society
Gender equality 
GERI-4-2014 (CSA)</t>
  </si>
  <si>
    <t>Alessandra Tonazzo (RS)</t>
  </si>
  <si>
    <t>DR1</t>
  </si>
  <si>
    <t>Gender Equality Network in the European Research Area</t>
  </si>
  <si>
    <t>Propositions de projet H2020 - pilote IN2P3 - année 2014</t>
  </si>
  <si>
    <t>Propositions de projet H2020 - pilote DR - année 2014</t>
  </si>
  <si>
    <t>Propositions de projet ERC - 2014</t>
  </si>
  <si>
    <t>SOTERIA</t>
  </si>
  <si>
    <t>CSNSM LMA + 3 labos non IN2P3 (GPM UMET CEMHTI)</t>
  </si>
  <si>
    <t>H.Lefaix (CEA) / RSN: B. Radiguet (GPM) / RSL: B. Décamps (CSNSM)</t>
  </si>
  <si>
    <t>B. Décamps (CSNSM)</t>
  </si>
  <si>
    <t>Safe long term operation of light water reactors based on improved understanding of radiation effects in nuclear structural materials</t>
  </si>
  <si>
    <t>R. Dubourg CEA / RSN: MF Barthe (CEMHTI) / RSL: N. Moncoffre (IPNL)</t>
  </si>
  <si>
    <t>CENBG IPNL + 2 non IN2P3 (CEMHTI CINAM)</t>
  </si>
  <si>
    <t>CEA IRFU / RSL INPL: J. Marteau</t>
  </si>
  <si>
    <t>IPNL + 1 non IN2P3 (INSU)</t>
  </si>
  <si>
    <r>
      <t xml:space="preserve">AIDA-2020
</t>
    </r>
    <r>
      <rPr>
        <sz val="11"/>
        <color theme="1"/>
        <rFont val="Calibri"/>
        <family val="2"/>
        <scheme val="minor"/>
      </rPr>
      <t>(suite AIDA)</t>
    </r>
  </si>
  <si>
    <r>
      <rPr>
        <b/>
        <sz val="11"/>
        <rFont val="Calibri"/>
        <family val="2"/>
        <scheme val="minor"/>
      </rPr>
      <t xml:space="preserve">LAL </t>
    </r>
    <r>
      <rPr>
        <sz val="11"/>
        <rFont val="Calibri"/>
        <family val="2"/>
        <scheme val="minor"/>
      </rPr>
      <t>IPNL LPC Clermont LLR CPPM LPNHE OMEGA LPSC APC</t>
    </r>
  </si>
  <si>
    <r>
      <rPr>
        <b/>
        <sz val="11"/>
        <color theme="1"/>
        <rFont val="Calibri"/>
        <family val="2"/>
        <scheme val="minor"/>
      </rPr>
      <t>APC</t>
    </r>
    <r>
      <rPr>
        <sz val="11"/>
        <color theme="1"/>
        <rFont val="Calibri"/>
        <family val="2"/>
        <scheme val="minor"/>
      </rPr>
      <t xml:space="preserve"> Subatech</t>
    </r>
  </si>
  <si>
    <r>
      <rPr>
        <b/>
        <sz val="11"/>
        <rFont val="Calibri"/>
        <family val="2"/>
        <scheme val="minor"/>
      </rPr>
      <t>LSM</t>
    </r>
    <r>
      <rPr>
        <sz val="11"/>
        <rFont val="Calibri"/>
        <family val="2"/>
        <scheme val="minor"/>
      </rPr>
      <t xml:space="preserve"> CENBG LAPP IPNL LAL CPPM LPC Caen</t>
    </r>
  </si>
  <si>
    <r>
      <t xml:space="preserve">EGI-Engage
</t>
    </r>
    <r>
      <rPr>
        <sz val="11"/>
        <color theme="1"/>
        <rFont val="Calibri"/>
        <family val="2"/>
        <scheme val="minor"/>
      </rPr>
      <t>(suite EGI-Inspire)</t>
    </r>
  </si>
  <si>
    <r>
      <rPr>
        <b/>
        <sz val="11"/>
        <rFont val="Calibri"/>
        <family val="2"/>
        <scheme val="minor"/>
      </rPr>
      <t>IdGC</t>
    </r>
    <r>
      <rPr>
        <sz val="11"/>
        <rFont val="Calibri"/>
        <family val="2"/>
        <scheme val="minor"/>
      </rPr>
      <t xml:space="preserve"> CC + 3 non IN2P3 (I3S IFB IPGP)</t>
    </r>
  </si>
  <si>
    <r>
      <t xml:space="preserve">ENSAR 2
</t>
    </r>
    <r>
      <rPr>
        <sz val="11"/>
        <color theme="1"/>
        <rFont val="Calibri"/>
        <family val="2"/>
        <scheme val="minor"/>
      </rPr>
      <t>(suite ENSAR)</t>
    </r>
  </si>
  <si>
    <r>
      <rPr>
        <b/>
        <sz val="11"/>
        <color theme="1"/>
        <rFont val="Calibri"/>
        <family val="2"/>
        <scheme val="minor"/>
      </rPr>
      <t>IPNO</t>
    </r>
    <r>
      <rPr>
        <sz val="11"/>
        <color theme="1"/>
        <rFont val="Calibri"/>
        <family val="2"/>
        <scheme val="minor"/>
      </rPr>
      <t xml:space="preserve"> CSNSM IPHC LPSC</t>
    </r>
  </si>
  <si>
    <r>
      <rPr>
        <b/>
        <sz val="11"/>
        <color theme="1"/>
        <rFont val="Calibri"/>
        <family val="2"/>
        <scheme val="minor"/>
      </rPr>
      <t>IPHC</t>
    </r>
    <r>
      <rPr>
        <sz val="11"/>
        <color theme="1"/>
        <rFont val="Calibri"/>
        <family val="2"/>
        <scheme val="minor"/>
      </rPr>
      <t xml:space="preserve"> IPNO</t>
    </r>
  </si>
  <si>
    <r>
      <rPr>
        <b/>
        <sz val="11"/>
        <color theme="1"/>
        <rFont val="Calibri"/>
        <family val="2"/>
        <scheme val="minor"/>
      </rPr>
      <t>IPNO</t>
    </r>
    <r>
      <rPr>
        <sz val="11"/>
        <color theme="1"/>
        <rFont val="Calibri"/>
        <family val="2"/>
        <scheme val="minor"/>
      </rPr>
      <t xml:space="preserve"> LAL</t>
    </r>
  </si>
  <si>
    <r>
      <t xml:space="preserve">HPH
</t>
    </r>
    <r>
      <rPr>
        <sz val="11"/>
        <color theme="1"/>
        <rFont val="Calibri"/>
        <family val="2"/>
        <scheme val="minor"/>
      </rPr>
      <t>(suite HP3, HP2, HP)</t>
    </r>
  </si>
  <si>
    <r>
      <rPr>
        <b/>
        <sz val="11"/>
        <rFont val="Calibri"/>
        <family val="2"/>
        <scheme val="minor"/>
      </rPr>
      <t>LAL</t>
    </r>
    <r>
      <rPr>
        <sz val="11"/>
        <rFont val="Calibri"/>
        <family val="2"/>
        <scheme val="minor"/>
      </rPr>
      <t xml:space="preserve"> IPNL LPC Clermont LLR IPNO LPNHE Subatech IPHC + 2 non IN23 (CPHT LPT)</t>
    </r>
  </si>
  <si>
    <r>
      <t xml:space="preserve">SPIRIT 2020
</t>
    </r>
    <r>
      <rPr>
        <sz val="11"/>
        <color theme="1"/>
        <rFont val="Calibri"/>
        <family val="2"/>
        <scheme val="minor"/>
      </rPr>
      <t>(suite SPIRIT)</t>
    </r>
  </si>
  <si>
    <r>
      <rPr>
        <b/>
        <sz val="11"/>
        <color rgb="FF000000"/>
        <rFont val="Calibri"/>
        <family val="2"/>
        <scheme val="minor"/>
      </rPr>
      <t>CENBG</t>
    </r>
    <r>
      <rPr>
        <sz val="11"/>
        <color rgb="FF000000"/>
        <rFont val="Calibri"/>
        <family val="2"/>
        <scheme val="minor"/>
      </rPr>
      <t xml:space="preserve"> + 1 non IN2P3 (INSP)</t>
    </r>
  </si>
  <si>
    <r>
      <rPr>
        <b/>
        <sz val="11"/>
        <color theme="1"/>
        <rFont val="Calibri"/>
        <family val="2"/>
        <scheme val="minor"/>
      </rPr>
      <t>IdGC</t>
    </r>
    <r>
      <rPr>
        <sz val="11"/>
        <color theme="1"/>
        <rFont val="Calibri"/>
        <family val="2"/>
        <scheme val="minor"/>
      </rPr>
      <t xml:space="preserve"> LUPM CPPM</t>
    </r>
  </si>
  <si>
    <r>
      <rPr>
        <b/>
        <sz val="11"/>
        <rFont val="Calibri"/>
        <family val="2"/>
        <scheme val="minor"/>
      </rPr>
      <t>IPNL</t>
    </r>
    <r>
      <rPr>
        <sz val="11"/>
        <rFont val="Calibri"/>
        <family val="2"/>
        <scheme val="minor"/>
      </rPr>
      <t xml:space="preserve"> CPPM + 1 non IN2P3 (CREATIS)</t>
    </r>
  </si>
  <si>
    <r>
      <t>MYRTE</t>
    </r>
    <r>
      <rPr>
        <sz val="11"/>
        <color theme="1"/>
        <rFont val="Calibri"/>
        <family val="2"/>
        <scheme val="minor"/>
      </rPr>
      <t xml:space="preserve"> 
(suite MAX)</t>
    </r>
  </si>
  <si>
    <r>
      <rPr>
        <b/>
        <sz val="11"/>
        <color theme="1"/>
        <rFont val="Calibri"/>
        <family val="2"/>
        <scheme val="minor"/>
      </rPr>
      <t>IPNO</t>
    </r>
    <r>
      <rPr>
        <sz val="11"/>
        <color theme="1"/>
        <rFont val="Calibri"/>
        <family val="2"/>
        <scheme val="minor"/>
      </rPr>
      <t xml:space="preserve"> LPSC LPC Caen + 1 non INP23 (CEMHTI)</t>
    </r>
  </si>
  <si>
    <r>
      <rPr>
        <b/>
        <sz val="11"/>
        <color theme="1"/>
        <rFont val="Calibri"/>
        <family val="2"/>
        <scheme val="minor"/>
      </rPr>
      <t>IPNO</t>
    </r>
    <r>
      <rPr>
        <sz val="11"/>
        <color theme="1"/>
        <rFont val="Calibri"/>
        <family val="2"/>
        <scheme val="minor"/>
      </rPr>
      <t xml:space="preserve"> Subatech LPSC</t>
    </r>
  </si>
  <si>
    <r>
      <rPr>
        <b/>
        <sz val="11"/>
        <color theme="1"/>
        <rFont val="Calibri"/>
        <family val="2"/>
        <scheme val="minor"/>
      </rPr>
      <t>LPSC</t>
    </r>
    <r>
      <rPr>
        <sz val="11"/>
        <color theme="1"/>
        <rFont val="Calibri"/>
        <family val="2"/>
        <scheme val="minor"/>
      </rPr>
      <t xml:space="preserve"> IPNO + 1 non IN2P3 (LGC Toulouse)</t>
    </r>
  </si>
  <si>
    <r>
      <rPr>
        <b/>
        <i/>
        <sz val="11"/>
        <color theme="1"/>
        <rFont val="Calibri"/>
        <family val="2"/>
        <scheme val="minor"/>
      </rPr>
      <t>LAL</t>
    </r>
    <r>
      <rPr>
        <i/>
        <sz val="11"/>
        <color theme="1"/>
        <rFont val="Calibri"/>
        <family val="2"/>
        <scheme val="minor"/>
      </rPr>
      <t xml:space="preserve"> OMEGA APC</t>
    </r>
  </si>
  <si>
    <t>IN2P3</t>
  </si>
  <si>
    <t>IPNL CC LMA</t>
  </si>
  <si>
    <t>Santé</t>
  </si>
  <si>
    <t>IPLN CC LMA</t>
  </si>
  <si>
    <t>Participation H2020 par discipline pour l'IN2P3</t>
  </si>
  <si>
    <t>Participation H2020 par discipline pour l'IPNL, le CC et 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</si>
</sst>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Perpetua Titling MT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 style="thin">
        <color indexed="64"/>
      </left>
      <right style="dotted">
        <color indexed="64"/>
      </right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 style="dotted">
        <color indexed="64"/>
      </left>
      <right style="thin">
        <color indexed="64"/>
      </right>
      <top style="medium">
        <color theme="8"/>
      </top>
      <bottom style="medium">
        <color theme="8"/>
      </bottom>
      <diagonal/>
    </border>
    <border>
      <left/>
      <right style="thin">
        <color indexed="64"/>
      </right>
      <top style="medium">
        <color theme="8"/>
      </top>
      <bottom style="medium">
        <color theme="8"/>
      </bottom>
      <diagonal/>
    </border>
    <border>
      <left style="thin">
        <color indexed="64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 style="thin">
        <color indexed="64"/>
      </left>
      <right style="dotted">
        <color indexed="64"/>
      </right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 style="dotted">
        <color indexed="64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 style="thin">
        <color indexed="64"/>
      </left>
      <right style="dotted">
        <color indexed="64"/>
      </right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dotted">
        <color indexed="64"/>
      </left>
      <right style="thin">
        <color indexed="64"/>
      </right>
      <top style="medium">
        <color theme="7"/>
      </top>
      <bottom style="medium">
        <color theme="7"/>
      </bottom>
      <diagonal/>
    </border>
    <border>
      <left/>
      <right style="thin">
        <color indexed="64"/>
      </right>
      <top style="medium">
        <color theme="7"/>
      </top>
      <bottom style="medium">
        <color theme="7"/>
      </bottom>
      <diagonal/>
    </border>
    <border>
      <left style="thin">
        <color indexed="64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3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6" fillId="0" borderId="23" xfId="0" applyFont="1" applyBorder="1"/>
    <xf numFmtId="0" fontId="6" fillId="0" borderId="24" xfId="0" applyFont="1" applyBorder="1"/>
    <xf numFmtId="0" fontId="6" fillId="0" borderId="25" xfId="0" applyFont="1" applyBorder="1"/>
    <xf numFmtId="0" fontId="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12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0" fillId="13" borderId="36" xfId="0" applyFill="1" applyBorder="1" applyAlignment="1">
      <alignment horizontal="center" wrapText="1"/>
    </xf>
    <xf numFmtId="0" fontId="0" fillId="11" borderId="26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44" xfId="0" applyBorder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/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15" borderId="0" xfId="0" applyFont="1" applyFill="1" applyAlignment="1">
      <alignment horizontal="right"/>
    </xf>
    <xf numFmtId="0" fontId="0" fillId="15" borderId="0" xfId="0" applyFont="1" applyFill="1"/>
    <xf numFmtId="0" fontId="0" fillId="15" borderId="0" xfId="0" applyFill="1"/>
    <xf numFmtId="164" fontId="0" fillId="15" borderId="0" xfId="0" applyNumberFormat="1" applyFill="1"/>
    <xf numFmtId="0" fontId="1" fillId="15" borderId="0" xfId="0" applyFont="1" applyFill="1"/>
    <xf numFmtId="0" fontId="6" fillId="15" borderId="0" xfId="0" applyFont="1" applyFill="1"/>
    <xf numFmtId="0" fontId="0" fillId="7" borderId="0" xfId="0" applyFont="1" applyFill="1"/>
    <xf numFmtId="0" fontId="0" fillId="14" borderId="0" xfId="0" applyFont="1" applyFill="1"/>
    <xf numFmtId="0" fontId="0" fillId="15" borderId="0" xfId="0" applyFont="1" applyFill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15" fontId="0" fillId="0" borderId="5" xfId="0" applyNumberFormat="1" applyFont="1" applyBorder="1" applyAlignment="1">
      <alignment horizontal="center" vertical="center"/>
    </xf>
    <xf numFmtId="15" fontId="0" fillId="0" borderId="2" xfId="0" quotePrefix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15" fontId="17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15" fontId="0" fillId="0" borderId="1" xfId="0" quotePrefix="1" applyNumberFormat="1" applyFont="1" applyBorder="1" applyAlignment="1">
      <alignment horizontal="center" vertical="center" wrapText="1"/>
    </xf>
    <xf numFmtId="15" fontId="0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5" fontId="0" fillId="0" borderId="7" xfId="0" quotePrefix="1" applyNumberFormat="1" applyFont="1" applyBorder="1" applyAlignment="1">
      <alignment horizontal="center" vertical="center" wrapText="1"/>
    </xf>
    <xf numFmtId="164" fontId="0" fillId="15" borderId="0" xfId="0" applyNumberFormat="1" applyFont="1" applyFill="1"/>
    <xf numFmtId="0" fontId="0" fillId="15" borderId="0" xfId="0" applyFont="1" applyFill="1" applyBorder="1"/>
    <xf numFmtId="164" fontId="0" fillId="15" borderId="0" xfId="0" applyNumberFormat="1" applyFont="1" applyFill="1" applyBorder="1"/>
    <xf numFmtId="0" fontId="0" fillId="9" borderId="0" xfId="0" applyFill="1"/>
    <xf numFmtId="0" fontId="3" fillId="15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15" borderId="0" xfId="0" applyNumberFormat="1" applyFont="1" applyFill="1"/>
    <xf numFmtId="0" fontId="3" fillId="0" borderId="0" xfId="0" applyFont="1"/>
    <xf numFmtId="0" fontId="5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23" fillId="7" borderId="10" xfId="1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1" fillId="11" borderId="49" xfId="0" applyFont="1" applyFill="1" applyBorder="1" applyAlignment="1">
      <alignment horizontal="center"/>
    </xf>
    <xf numFmtId="0" fontId="1" fillId="7" borderId="62" xfId="0" applyFont="1" applyFill="1" applyBorder="1" applyAlignment="1">
      <alignment horizontal="center"/>
    </xf>
    <xf numFmtId="0" fontId="1" fillId="11" borderId="55" xfId="0" applyFont="1" applyFill="1" applyBorder="1" applyAlignment="1">
      <alignment horizontal="center"/>
    </xf>
    <xf numFmtId="0" fontId="1" fillId="14" borderId="68" xfId="0" applyFont="1" applyFill="1" applyBorder="1" applyAlignment="1">
      <alignment horizontal="center"/>
    </xf>
    <xf numFmtId="0" fontId="1" fillId="9" borderId="74" xfId="0" applyFont="1" applyFill="1" applyBorder="1" applyAlignment="1">
      <alignment horizontal="center"/>
    </xf>
    <xf numFmtId="0" fontId="1" fillId="11" borderId="40" xfId="0" applyFont="1" applyFill="1" applyBorder="1" applyAlignment="1">
      <alignment horizontal="center"/>
    </xf>
    <xf numFmtId="0" fontId="0" fillId="13" borderId="56" xfId="0" applyFill="1" applyBorder="1" applyAlignment="1">
      <alignment horizontal="center" wrapText="1"/>
    </xf>
    <xf numFmtId="0" fontId="0" fillId="12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1" fillId="11" borderId="39" xfId="0" applyFont="1" applyFill="1" applyBorder="1" applyAlignment="1">
      <alignment horizontal="center"/>
    </xf>
    <xf numFmtId="0" fontId="5" fillId="0" borderId="24" xfId="0" applyFont="1" applyBorder="1"/>
    <xf numFmtId="0" fontId="1" fillId="7" borderId="57" xfId="0" applyFont="1" applyFill="1" applyBorder="1"/>
    <xf numFmtId="0" fontId="1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14" borderId="63" xfId="0" applyFont="1" applyFill="1" applyBorder="1"/>
    <xf numFmtId="0" fontId="1" fillId="14" borderId="64" xfId="0" applyFont="1" applyFill="1" applyBorder="1" applyAlignment="1">
      <alignment horizontal="center" vertical="center"/>
    </xf>
    <xf numFmtId="0" fontId="1" fillId="14" borderId="65" xfId="0" applyFont="1" applyFill="1" applyBorder="1" applyAlignment="1">
      <alignment horizontal="center" vertical="center"/>
    </xf>
    <xf numFmtId="0" fontId="1" fillId="14" borderId="66" xfId="0" applyFont="1" applyFill="1" applyBorder="1" applyAlignment="1">
      <alignment horizontal="center" vertical="center"/>
    </xf>
    <xf numFmtId="0" fontId="1" fillId="14" borderId="67" xfId="0" applyFont="1" applyFill="1" applyBorder="1" applyAlignment="1">
      <alignment horizontal="center" vertical="center"/>
    </xf>
    <xf numFmtId="0" fontId="1" fillId="9" borderId="69" xfId="0" applyFont="1" applyFill="1" applyBorder="1"/>
    <xf numFmtId="0" fontId="1" fillId="9" borderId="70" xfId="0" applyFont="1" applyFill="1" applyBorder="1" applyAlignment="1">
      <alignment horizontal="center" vertical="center"/>
    </xf>
    <xf numFmtId="0" fontId="1" fillId="9" borderId="71" xfId="0" applyFont="1" applyFill="1" applyBorder="1" applyAlignment="1">
      <alignment horizontal="center" vertical="center"/>
    </xf>
    <xf numFmtId="0" fontId="1" fillId="9" borderId="72" xfId="0" applyFont="1" applyFill="1" applyBorder="1" applyAlignment="1">
      <alignment horizontal="center" vertical="center"/>
    </xf>
    <xf numFmtId="0" fontId="1" fillId="9" borderId="73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0" fontId="6" fillId="12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11" borderId="4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readingOrder="1"/>
    </xf>
    <xf numFmtId="0" fontId="20" fillId="15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0" fillId="14" borderId="10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0" fillId="14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5" fontId="0" fillId="0" borderId="80" xfId="0" applyNumberFormat="1" applyFont="1" applyBorder="1" applyAlignment="1">
      <alignment horizontal="center" vertical="center"/>
    </xf>
    <xf numFmtId="15" fontId="0" fillId="0" borderId="79" xfId="0" quotePrefix="1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5" fontId="0" fillId="0" borderId="42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5" fontId="0" fillId="0" borderId="7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164" fontId="0" fillId="0" borderId="7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/>
    </xf>
    <xf numFmtId="164" fontId="19" fillId="15" borderId="10" xfId="0" applyNumberFormat="1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/>
    </xf>
    <xf numFmtId="164" fontId="0" fillId="7" borderId="10" xfId="0" applyNumberFormat="1" applyFont="1" applyFill="1" applyBorder="1" applyAlignment="1">
      <alignment horizontal="center" vertical="center" wrapText="1"/>
    </xf>
    <xf numFmtId="15" fontId="0" fillId="7" borderId="10" xfId="0" applyNumberFormat="1" applyFont="1" applyFill="1" applyBorder="1" applyAlignment="1">
      <alignment horizontal="center" vertical="center"/>
    </xf>
    <xf numFmtId="15" fontId="0" fillId="7" borderId="10" xfId="0" quotePrefix="1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5" fillId="14" borderId="10" xfId="0" applyFont="1" applyFill="1" applyBorder="1" applyAlignment="1">
      <alignment horizontal="center" vertical="center" wrapText="1"/>
    </xf>
    <xf numFmtId="164" fontId="0" fillId="14" borderId="10" xfId="0" applyNumberFormat="1" applyFont="1" applyFill="1" applyBorder="1" applyAlignment="1">
      <alignment horizontal="center" vertical="center" wrapText="1"/>
    </xf>
    <xf numFmtId="15" fontId="0" fillId="14" borderId="10" xfId="0" applyNumberFormat="1" applyFont="1" applyFill="1" applyBorder="1" applyAlignment="1">
      <alignment horizontal="center" vertical="center"/>
    </xf>
    <xf numFmtId="15" fontId="0" fillId="14" borderId="10" xfId="0" quotePrefix="1" applyNumberFormat="1" applyFont="1" applyFill="1" applyBorder="1" applyAlignment="1">
      <alignment horizontal="center" vertical="center" wrapText="1"/>
    </xf>
    <xf numFmtId="15" fontId="0" fillId="7" borderId="10" xfId="0" applyNumberFormat="1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vertical="center"/>
    </xf>
    <xf numFmtId="164" fontId="5" fillId="15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13" borderId="36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13" borderId="13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 wrapText="1"/>
    </xf>
    <xf numFmtId="0" fontId="1" fillId="13" borderId="37" xfId="0" applyFont="1" applyFill="1" applyBorder="1" applyAlignment="1">
      <alignment horizontal="center" vertical="center" wrapText="1"/>
    </xf>
    <xf numFmtId="0" fontId="1" fillId="13" borderId="38" xfId="0" applyFont="1" applyFill="1" applyBorder="1" applyAlignment="1">
      <alignment horizontal="center" vertical="center" wrapText="1"/>
    </xf>
    <xf numFmtId="0" fontId="6" fillId="13" borderId="56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/>
  </cellStyles>
  <dxfs count="44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\ &quot;€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</font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Participation H2020 par unité (en nb de projets)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471609220686499E-2"/>
          <c:y val="0.16476770462339935"/>
          <c:w val="0.92259817828152269"/>
          <c:h val="0.59907845894705425"/>
        </c:manualLayout>
      </c:layout>
      <c:barChart>
        <c:barDir val="col"/>
        <c:grouping val="clustered"/>
        <c:varyColors val="0"/>
        <c:ser>
          <c:idx val="0"/>
          <c:order val="0"/>
          <c:tx>
            <c:v>En nb de projets</c:v>
          </c:tx>
          <c:invertIfNegative val="0"/>
          <c:dPt>
            <c:idx val="4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4"/>
              </a:solidFill>
            </c:spPr>
          </c:dPt>
          <c:cat>
            <c:strRef>
              <c:f>Data!$B$4:$B$26</c:f>
              <c:strCache>
                <c:ptCount val="23"/>
                <c:pt idx="0">
                  <c:v>APC</c:v>
                </c:pt>
                <c:pt idx="1">
                  <c:v>IPNO</c:v>
                </c:pt>
                <c:pt idx="2">
                  <c:v>LAL</c:v>
                </c:pt>
                <c:pt idx="3">
                  <c:v>LPSC</c:v>
                </c:pt>
                <c:pt idx="4">
                  <c:v>IPNL</c:v>
                </c:pt>
                <c:pt idx="5">
                  <c:v>CPPM</c:v>
                </c:pt>
                <c:pt idx="6">
                  <c:v>IPHC</c:v>
                </c:pt>
                <c:pt idx="7">
                  <c:v>LAPP</c:v>
                </c:pt>
                <c:pt idx="8">
                  <c:v>LLR</c:v>
                </c:pt>
                <c:pt idx="9">
                  <c:v>CSNSM</c:v>
                </c:pt>
                <c:pt idx="10">
                  <c:v>GANIL</c:v>
                </c:pt>
                <c:pt idx="11">
                  <c:v>Subatech</c:v>
                </c:pt>
                <c:pt idx="12">
                  <c:v>IDGC</c:v>
                </c:pt>
                <c:pt idx="13">
                  <c:v>LPC Clermont</c:v>
                </c:pt>
                <c:pt idx="14">
                  <c:v>CC</c:v>
                </c:pt>
                <c:pt idx="15">
                  <c:v>CENBG</c:v>
                </c:pt>
                <c:pt idx="16">
                  <c:v>OMEGA</c:v>
                </c:pt>
                <c:pt idx="17">
                  <c:v>LPC Caen</c:v>
                </c:pt>
                <c:pt idx="18">
                  <c:v>LPNHE</c:v>
                </c:pt>
                <c:pt idx="19">
                  <c:v>LMA</c:v>
                </c:pt>
                <c:pt idx="20">
                  <c:v>LSM</c:v>
                </c:pt>
                <c:pt idx="21">
                  <c:v>LUPM</c:v>
                </c:pt>
                <c:pt idx="22">
                  <c:v>IMNC</c:v>
                </c:pt>
              </c:strCache>
            </c:strRef>
          </c:cat>
          <c:val>
            <c:numRef>
              <c:f>Data!$J$4:$J$26</c:f>
              <c:numCache>
                <c:formatCode>General</c:formatCode>
                <c:ptCount val="23"/>
                <c:pt idx="0">
                  <c:v>19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9536"/>
        <c:axId val="90067712"/>
      </c:barChart>
      <c:catAx>
        <c:axId val="900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0067712"/>
        <c:crosses val="autoZero"/>
        <c:auto val="1"/>
        <c:lblAlgn val="ctr"/>
        <c:lblOffset val="100"/>
        <c:noMultiLvlLbl val="0"/>
      </c:catAx>
      <c:valAx>
        <c:axId val="90067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0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Participation H2020 par programme pour l'IN2P3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Data!$B$31:$B$38</c:f>
              <c:strCache>
                <c:ptCount val="8"/>
                <c:pt idx="0">
                  <c:v>Infrastructures</c:v>
                </c:pt>
                <c:pt idx="1">
                  <c:v>ERC</c:v>
                </c:pt>
                <c:pt idx="2">
                  <c:v>Marie Curie</c:v>
                </c:pt>
                <c:pt idx="3">
                  <c:v>Euratom</c:v>
                </c:pt>
                <c:pt idx="4">
                  <c:v>FET </c:v>
                </c:pt>
                <c:pt idx="5">
                  <c:v>TIC</c:v>
                </c:pt>
                <c:pt idx="6">
                  <c:v>Espace</c:v>
                </c:pt>
                <c:pt idx="7">
                  <c:v>Autre</c:v>
                </c:pt>
              </c:strCache>
            </c:strRef>
          </c:cat>
          <c:val>
            <c:numRef>
              <c:f>Data!$F$31:$F$38</c:f>
              <c:numCache>
                <c:formatCode>General</c:formatCode>
                <c:ptCount val="8"/>
                <c:pt idx="0">
                  <c:v>21</c:v>
                </c:pt>
                <c:pt idx="1">
                  <c:v>17</c:v>
                </c:pt>
                <c:pt idx="2">
                  <c:v>16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Participation H2020 par discipline pour l'IPNL, le CC et LMA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Data!$B$64:$C$69</c:f>
              <c:strCache>
                <c:ptCount val="6"/>
                <c:pt idx="0">
                  <c:v>Calcul</c:v>
                </c:pt>
                <c:pt idx="1">
                  <c:v>Accélérateurs &amp; nucléaire</c:v>
                </c:pt>
                <c:pt idx="2">
                  <c:v>Physique des particules</c:v>
                </c:pt>
                <c:pt idx="3">
                  <c:v>Astroparticules &amp; neutrinos</c:v>
                </c:pt>
                <c:pt idx="4">
                  <c:v>Phy. nucléaire, hadronique et théorie</c:v>
                </c:pt>
                <c:pt idx="5">
                  <c:v>Biomédical</c:v>
                </c:pt>
              </c:strCache>
            </c:strRef>
          </c:cat>
          <c:val>
            <c:numRef>
              <c:f>Data!$C$53:$C$59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Data!$B$64:$C$69</c:f>
              <c:strCache>
                <c:ptCount val="6"/>
                <c:pt idx="0">
                  <c:v>Calcul</c:v>
                </c:pt>
                <c:pt idx="1">
                  <c:v>Accélérateurs &amp; nucléaire</c:v>
                </c:pt>
                <c:pt idx="2">
                  <c:v>Physique des particules</c:v>
                </c:pt>
                <c:pt idx="3">
                  <c:v>Astroparticules &amp; neutrinos</c:v>
                </c:pt>
                <c:pt idx="4">
                  <c:v>Phy. nucléaire, hadronique et théorie</c:v>
                </c:pt>
                <c:pt idx="5">
                  <c:v>Biomédical</c:v>
                </c:pt>
              </c:strCache>
            </c:strRef>
          </c:cat>
          <c:val>
            <c:numRef>
              <c:f>Data!$G$64:$G$69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fr-FR" sz="1600" b="1" i="0" baseline="0">
                <a:effectLst/>
              </a:rPr>
              <a:t>Participation H2020 par programme pour l'IPNL, le CC et LMA</a:t>
            </a:r>
            <a:endParaRPr lang="fr-FR" sz="1600">
              <a:effectLst/>
            </a:endParaRP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Data!$B$43:$B$48</c:f>
              <c:strCache>
                <c:ptCount val="6"/>
                <c:pt idx="0">
                  <c:v>Infrastructures</c:v>
                </c:pt>
                <c:pt idx="1">
                  <c:v>ERC</c:v>
                </c:pt>
                <c:pt idx="2">
                  <c:v>Euratom</c:v>
                </c:pt>
                <c:pt idx="3">
                  <c:v>Marie Curie</c:v>
                </c:pt>
                <c:pt idx="4">
                  <c:v>FET </c:v>
                </c:pt>
                <c:pt idx="5">
                  <c:v>Santé</c:v>
                </c:pt>
              </c:strCache>
            </c:strRef>
          </c:cat>
          <c:val>
            <c:numRef>
              <c:f>Data!$F$43:$F$48</c:f>
              <c:numCache>
                <c:formatCode>General</c:formatCode>
                <c:ptCount val="6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Participation H2020 par discipline pour l'IN2P3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Data!$B$53:$B$59</c:f>
              <c:strCache>
                <c:ptCount val="7"/>
                <c:pt idx="0">
                  <c:v>Astroparticules &amp; neutrinos</c:v>
                </c:pt>
                <c:pt idx="1">
                  <c:v>Accélérateurs &amp; nucléaire</c:v>
                </c:pt>
                <c:pt idx="2">
                  <c:v>Phy. nucléaire, hadronique et théorie</c:v>
                </c:pt>
                <c:pt idx="3">
                  <c:v>Physique des particules</c:v>
                </c:pt>
                <c:pt idx="4">
                  <c:v>Calcul</c:v>
                </c:pt>
                <c:pt idx="5">
                  <c:v>Biomédical</c:v>
                </c:pt>
                <c:pt idx="6">
                  <c:v>Autre</c:v>
                </c:pt>
              </c:strCache>
            </c:strRef>
          </c:cat>
          <c:val>
            <c:numRef>
              <c:f>Data!$C$53:$C$59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Data!$B$53:$B$59</c:f>
              <c:strCache>
                <c:ptCount val="7"/>
                <c:pt idx="0">
                  <c:v>Astroparticules &amp; neutrinos</c:v>
                </c:pt>
                <c:pt idx="1">
                  <c:v>Accélérateurs &amp; nucléaire</c:v>
                </c:pt>
                <c:pt idx="2">
                  <c:v>Phy. nucléaire, hadronique et théorie</c:v>
                </c:pt>
                <c:pt idx="3">
                  <c:v>Physique des particules</c:v>
                </c:pt>
                <c:pt idx="4">
                  <c:v>Calcul</c:v>
                </c:pt>
                <c:pt idx="5">
                  <c:v>Biomédical</c:v>
                </c:pt>
                <c:pt idx="6">
                  <c:v>Autre</c:v>
                </c:pt>
              </c:strCache>
            </c:strRef>
          </c:cat>
          <c:val>
            <c:numRef>
              <c:f>Data!$G$53:$G$59</c:f>
              <c:numCache>
                <c:formatCode>General</c:formatCode>
                <c:ptCount val="7"/>
                <c:pt idx="0">
                  <c:v>26</c:v>
                </c:pt>
                <c:pt idx="1">
                  <c:v>19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209551</xdr:colOff>
      <xdr:row>1</xdr:row>
      <xdr:rowOff>80962</xdr:rowOff>
    </xdr:from>
    <xdr:to>
      <xdr:col>19</xdr:col>
      <xdr:colOff>752475</xdr:colOff>
      <xdr:row>17</xdr:row>
      <xdr:rowOff>66675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27</xdr:row>
      <xdr:rowOff>185736</xdr:rowOff>
    </xdr:from>
    <xdr:to>
      <xdr:col>14</xdr:col>
      <xdr:colOff>161925</xdr:colOff>
      <xdr:row>48</xdr:row>
      <xdr:rowOff>95250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485775</xdr:colOff>
      <xdr:row>64</xdr:row>
      <xdr:rowOff>238124</xdr:rowOff>
    </xdr:from>
    <xdr:to>
      <xdr:col>17</xdr:col>
      <xdr:colOff>219075</xdr:colOff>
      <xdr:row>86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228600</xdr:colOff>
      <xdr:row>27</xdr:row>
      <xdr:rowOff>180975</xdr:rowOff>
    </xdr:from>
    <xdr:to>
      <xdr:col>20</xdr:col>
      <xdr:colOff>742950</xdr:colOff>
      <xdr:row>48</xdr:row>
      <xdr:rowOff>90489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390524</xdr:colOff>
      <xdr:row>49</xdr:row>
      <xdr:rowOff>76200</xdr:rowOff>
    </xdr:from>
    <xdr:to>
      <xdr:col>16</xdr:col>
      <xdr:colOff>390524</xdr:colOff>
      <xdr:row>65</xdr:row>
      <xdr:rowOff>19050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B2:N20" totalsRowCount="1" headerRowDxfId="43" dataDxfId="41" totalsRowDxfId="39" headerRowBorderDxfId="42" tableBorderDxfId="40" totalsRowBorderDxfId="38">
  <autoFilter ref="B2:N19">
    <filterColumn colId="7">
      <filters>
        <filter val="IdGC CC + 3 non IN2P3 (I3S IFB IPGP)"/>
        <filter val="IPNL CPPM + 1 non IN2P3 (CREATIS)"/>
        <filter val="LAL IPNL LPC Clermont LLR CPPM LPNHE OMEGA LPSC APC"/>
        <filter val="LAL IPNL LPC Clermont LLR IPNO LPNHE Subatech IPHC + 2 non IN23 (CPHT LPT)"/>
        <filter val="LSM CENBG LAPP IPNL LAL CPPM LPC Caen"/>
      </filters>
    </filterColumn>
  </autoFilter>
  <sortState ref="B2:L18">
    <sortCondition descending="1" ref="D1:D18"/>
  </sortState>
  <tableColumns count="13">
    <tableColumn id="1" name="Acronyme" dataDxfId="37" totalsRowDxfId="36"/>
    <tableColumn id="11" name="Titre" dataDxfId="35" totalsRowDxfId="34"/>
    <tableColumn id="2" name="Programme" dataDxfId="33" totalsRowDxfId="32"/>
    <tableColumn id="3" name="Appel" dataDxfId="31" totalsRowDxfId="30"/>
    <tableColumn id="4" name="Durée" dataDxfId="29" totalsRowDxfId="28"/>
    <tableColumn id="5" name="RSN" dataDxfId="27" totalsRowDxfId="26"/>
    <tableColumn id="6" name="Coordinateur" dataDxfId="25" totalsRowDxfId="24"/>
    <tableColumn id="10" name="Unités impliquées" dataDxfId="23" totalsRowDxfId="22"/>
    <tableColumn id="12" name="Subvention attendue pour l'IN2P3" totalsRowFunction="sum" dataDxfId="21" totalsRowDxfId="20"/>
    <tableColumn id="14" name="Subvention attendue totale (consortium)" dataDxfId="19" totalsRowDxfId="18"/>
    <tableColumn id="7" name="DAS concerné" dataDxfId="17" totalsRowDxfId="16"/>
    <tableColumn id="8" name="Deadline" dataDxfId="15" totalsRowDxfId="14"/>
    <tableColumn id="9" name="Statut" dataDxfId="13" totalsRowDxfId="1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B2:J40" totalsRowShown="0" headerRowDxfId="11" dataDxfId="9" headerRowBorderDxfId="10">
  <autoFilter ref="B2:J40">
    <filterColumn colId="4">
      <filters>
        <filter val="CC"/>
        <filter val="CC LAPP"/>
        <filter val="CENBG IPNL + 2 non IN2P3 (CEMHTI CINAM)"/>
        <filter val="CSNSM LMA + 3 labos non IN2P3 (GPM UMET CEMHTI)"/>
        <filter val="IPNL"/>
        <filter val="IPNL + 1 non IN2P3 (INSU)"/>
        <filter val="LAPP APC LAL LMA + 5 nonIN2P3 (LPP2N LSBB SYRTE ARTEMIS LKB)"/>
      </filters>
    </filterColumn>
  </autoFilter>
  <sortState ref="B2:J34">
    <sortCondition ref="D1:D34"/>
  </sortState>
  <tableColumns count="9">
    <tableColumn id="1" name="Acronyme " dataDxfId="8"/>
    <tableColumn id="8" name="Titre" dataDxfId="7"/>
    <tableColumn id="6" name="Programme" dataDxfId="6"/>
    <tableColumn id="2" name="Coordinateur / _x000a_RSN ou RSL" dataDxfId="5"/>
    <tableColumn id="3" name="Unité(s) concernée(s)" dataDxfId="4"/>
    <tableColumn id="9" name="DAS concerné" dataDxfId="3"/>
    <tableColumn id="4" name="Raison du pilotage par DR" dataDxfId="2"/>
    <tableColumn id="7" name="Contact" dataDxfId="1"/>
    <tableColumn id="5" name="Statut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yvon.lemaho@iphc.cnrs.fr" TargetMode="External"/><Relationship Id="rId3" Type="http://schemas.openxmlformats.org/officeDocument/2006/relationships/hyperlink" Target="mailto:tartari@apc.univ-paris7.fr" TargetMode="External"/><Relationship Id="rId7" Type="http://schemas.openxmlformats.org/officeDocument/2006/relationships/hyperlink" Target="mailto:coyle@cppm.in2p3.fr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grasso@ipno.in2p3.fr" TargetMode="External"/><Relationship Id="rId1" Type="http://schemas.openxmlformats.org/officeDocument/2006/relationships/hyperlink" Target="mailto:florian.beaudette@llr.in2p3.fr" TargetMode="External"/><Relationship Id="rId6" Type="http://schemas.openxmlformats.org/officeDocument/2006/relationships/hyperlink" Target="mailto:raphael@in2p3.fr" TargetMode="External"/><Relationship Id="rId11" Type="http://schemas.openxmlformats.org/officeDocument/2006/relationships/hyperlink" Target="mailto:kiritsis@physics.uoc.gr" TargetMode="External"/><Relationship Id="rId5" Type="http://schemas.openxmlformats.org/officeDocument/2006/relationships/hyperlink" Target="mailto:porter@apc.univ-paris7.fr" TargetMode="External"/><Relationship Id="rId10" Type="http://schemas.openxmlformats.org/officeDocument/2006/relationships/hyperlink" Target="mailto:deandrea@ipnl.in2p3.fr" TargetMode="External"/><Relationship Id="rId4" Type="http://schemas.openxmlformats.org/officeDocument/2006/relationships/hyperlink" Target="mailto:anatael@in2p3.fr" TargetMode="External"/><Relationship Id="rId9" Type="http://schemas.openxmlformats.org/officeDocument/2006/relationships/hyperlink" Target="mailto:courtois@ipnl.in2p3.fr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zoomScale="85" zoomScaleNormal="85" workbookViewId="0"/>
  </sheetViews>
  <sheetFormatPr baseColWidth="10" defaultRowHeight="15" x14ac:dyDescent="0.25"/>
  <cols>
    <col min="1" max="1" width="4.28515625" style="136" customWidth="1"/>
    <col min="2" max="2" width="13.85546875" style="26" customWidth="1"/>
    <col min="3" max="3" width="21.7109375" style="15" customWidth="1"/>
    <col min="4" max="4" width="14.5703125" customWidth="1"/>
    <col min="5" max="5" width="17.42578125" customWidth="1"/>
    <col min="6" max="6" width="10.140625" customWidth="1"/>
    <col min="7" max="7" width="16" customWidth="1"/>
    <col min="8" max="8" width="20.42578125" customWidth="1"/>
    <col min="9" max="9" width="20.42578125" style="15" customWidth="1"/>
    <col min="10" max="10" width="17.42578125" style="99" customWidth="1"/>
    <col min="11" max="11" width="19" style="99" customWidth="1"/>
    <col min="12" max="12" width="12.7109375" customWidth="1"/>
    <col min="13" max="13" width="12" customWidth="1"/>
    <col min="14" max="14" width="13.140625" customWidth="1"/>
  </cols>
  <sheetData>
    <row r="1" spans="1:14" s="15" customFormat="1" ht="18.75" customHeight="1" x14ac:dyDescent="0.25">
      <c r="A1" s="144"/>
      <c r="B1" s="292" t="s">
        <v>434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s="172" customFormat="1" ht="47.25" x14ac:dyDescent="0.25">
      <c r="A2" s="171"/>
      <c r="B2" s="272" t="s">
        <v>0</v>
      </c>
      <c r="C2" s="272" t="s">
        <v>240</v>
      </c>
      <c r="D2" s="272" t="s">
        <v>1</v>
      </c>
      <c r="E2" s="272" t="s">
        <v>2</v>
      </c>
      <c r="F2" s="272" t="s">
        <v>3</v>
      </c>
      <c r="G2" s="272" t="s">
        <v>4</v>
      </c>
      <c r="H2" s="272" t="s">
        <v>5</v>
      </c>
      <c r="I2" s="272" t="s">
        <v>195</v>
      </c>
      <c r="J2" s="273" t="s">
        <v>415</v>
      </c>
      <c r="K2" s="273" t="s">
        <v>416</v>
      </c>
      <c r="L2" s="274" t="s">
        <v>6</v>
      </c>
      <c r="M2" s="272" t="s">
        <v>14</v>
      </c>
      <c r="N2" s="272" t="s">
        <v>169</v>
      </c>
    </row>
    <row r="3" spans="1:14" ht="60" x14ac:dyDescent="0.25">
      <c r="A3" s="144">
        <v>1</v>
      </c>
      <c r="B3" s="275" t="s">
        <v>446</v>
      </c>
      <c r="C3" s="276" t="s">
        <v>245</v>
      </c>
      <c r="D3" s="277" t="s">
        <v>12</v>
      </c>
      <c r="E3" s="276" t="s">
        <v>17</v>
      </c>
      <c r="F3" s="277" t="s">
        <v>16</v>
      </c>
      <c r="G3" s="277" t="s">
        <v>201</v>
      </c>
      <c r="H3" s="276" t="s">
        <v>13</v>
      </c>
      <c r="I3" s="175" t="s">
        <v>447</v>
      </c>
      <c r="J3" s="278">
        <v>1258300</v>
      </c>
      <c r="K3" s="278">
        <v>10000000</v>
      </c>
      <c r="L3" s="276" t="s">
        <v>27</v>
      </c>
      <c r="M3" s="279">
        <v>41884</v>
      </c>
      <c r="N3" s="280" t="s">
        <v>133</v>
      </c>
    </row>
    <row r="4" spans="1:14" ht="75" hidden="1" x14ac:dyDescent="0.25">
      <c r="A4" s="144">
        <v>2</v>
      </c>
      <c r="B4" s="257" t="s">
        <v>131</v>
      </c>
      <c r="C4" s="238" t="s">
        <v>248</v>
      </c>
      <c r="D4" s="239" t="s">
        <v>12</v>
      </c>
      <c r="E4" s="258" t="s">
        <v>26</v>
      </c>
      <c r="F4" s="239" t="s">
        <v>24</v>
      </c>
      <c r="G4" s="240" t="s">
        <v>239</v>
      </c>
      <c r="H4" s="258" t="s">
        <v>132</v>
      </c>
      <c r="I4" s="258" t="s">
        <v>448</v>
      </c>
      <c r="J4" s="259">
        <v>142324</v>
      </c>
      <c r="K4" s="259">
        <v>3198057</v>
      </c>
      <c r="L4" s="239" t="s">
        <v>25</v>
      </c>
      <c r="M4" s="241">
        <v>41884</v>
      </c>
      <c r="N4" s="242" t="s">
        <v>133</v>
      </c>
    </row>
    <row r="5" spans="1:14" ht="45" x14ac:dyDescent="0.25">
      <c r="A5" s="144">
        <v>3</v>
      </c>
      <c r="B5" s="281" t="s">
        <v>9</v>
      </c>
      <c r="C5" s="276" t="s">
        <v>250</v>
      </c>
      <c r="D5" s="277" t="s">
        <v>12</v>
      </c>
      <c r="E5" s="276" t="s">
        <v>17</v>
      </c>
      <c r="F5" s="277" t="s">
        <v>35</v>
      </c>
      <c r="G5" s="276" t="s">
        <v>20</v>
      </c>
      <c r="H5" s="275" t="s">
        <v>105</v>
      </c>
      <c r="I5" s="175" t="s">
        <v>449</v>
      </c>
      <c r="J5" s="278">
        <v>1085000</v>
      </c>
      <c r="K5" s="278">
        <v>4469950</v>
      </c>
      <c r="L5" s="277" t="s">
        <v>25</v>
      </c>
      <c r="M5" s="279">
        <v>41884</v>
      </c>
      <c r="N5" s="280" t="s">
        <v>133</v>
      </c>
    </row>
    <row r="6" spans="1:14" ht="60" x14ac:dyDescent="0.25">
      <c r="A6" s="144">
        <v>4</v>
      </c>
      <c r="B6" s="234" t="s">
        <v>450</v>
      </c>
      <c r="C6" s="233" t="s">
        <v>252</v>
      </c>
      <c r="D6" s="235" t="s">
        <v>12</v>
      </c>
      <c r="E6" s="233" t="s">
        <v>102</v>
      </c>
      <c r="F6" s="235" t="s">
        <v>115</v>
      </c>
      <c r="G6" s="233" t="s">
        <v>199</v>
      </c>
      <c r="H6" s="235" t="s">
        <v>103</v>
      </c>
      <c r="I6" s="282" t="s">
        <v>451</v>
      </c>
      <c r="J6" s="283">
        <v>173108.58</v>
      </c>
      <c r="K6" s="283">
        <v>8000000</v>
      </c>
      <c r="L6" s="235" t="s">
        <v>134</v>
      </c>
      <c r="M6" s="284">
        <v>41884</v>
      </c>
      <c r="N6" s="285" t="s">
        <v>133</v>
      </c>
    </row>
    <row r="7" spans="1:14" ht="45" hidden="1" x14ac:dyDescent="0.25">
      <c r="A7" s="144">
        <v>5</v>
      </c>
      <c r="B7" s="260" t="s">
        <v>452</v>
      </c>
      <c r="C7" s="145" t="s">
        <v>258</v>
      </c>
      <c r="D7" s="146" t="s">
        <v>12</v>
      </c>
      <c r="E7" s="261" t="s">
        <v>17</v>
      </c>
      <c r="F7" s="146" t="s">
        <v>16</v>
      </c>
      <c r="G7" s="261" t="s">
        <v>202</v>
      </c>
      <c r="H7" s="261" t="s">
        <v>135</v>
      </c>
      <c r="I7" s="261" t="s">
        <v>453</v>
      </c>
      <c r="J7" s="262">
        <v>1041375</v>
      </c>
      <c r="K7" s="262">
        <v>10000000</v>
      </c>
      <c r="L7" s="261" t="s">
        <v>30</v>
      </c>
      <c r="M7" s="150">
        <v>41884</v>
      </c>
      <c r="N7" s="151" t="s">
        <v>133</v>
      </c>
    </row>
    <row r="8" spans="1:14" ht="150" hidden="1" x14ac:dyDescent="0.25">
      <c r="A8" s="144">
        <v>6</v>
      </c>
      <c r="B8" s="22" t="s">
        <v>260</v>
      </c>
      <c r="C8" s="152" t="s">
        <v>261</v>
      </c>
      <c r="D8" s="148" t="s">
        <v>12</v>
      </c>
      <c r="E8" s="147" t="s">
        <v>26</v>
      </c>
      <c r="F8" s="148" t="s">
        <v>24</v>
      </c>
      <c r="G8" s="147" t="s">
        <v>19</v>
      </c>
      <c r="H8" s="153" t="s">
        <v>106</v>
      </c>
      <c r="I8" s="147" t="s">
        <v>454</v>
      </c>
      <c r="J8" s="149">
        <v>357167</v>
      </c>
      <c r="K8" s="149">
        <v>1834213</v>
      </c>
      <c r="L8" s="148" t="s">
        <v>25</v>
      </c>
      <c r="M8" s="150">
        <v>41884</v>
      </c>
      <c r="N8" s="151" t="s">
        <v>133</v>
      </c>
    </row>
    <row r="9" spans="1:14" ht="33" hidden="1" customHeight="1" x14ac:dyDescent="0.25">
      <c r="A9" s="144">
        <v>7</v>
      </c>
      <c r="B9" s="243" t="s">
        <v>237</v>
      </c>
      <c r="C9" s="244" t="s">
        <v>262</v>
      </c>
      <c r="D9" s="163" t="s">
        <v>12</v>
      </c>
      <c r="E9" s="164" t="s">
        <v>26</v>
      </c>
      <c r="F9" s="163" t="s">
        <v>16</v>
      </c>
      <c r="G9" s="164" t="s">
        <v>108</v>
      </c>
      <c r="H9" s="164" t="s">
        <v>104</v>
      </c>
      <c r="I9" s="164" t="s">
        <v>455</v>
      </c>
      <c r="J9" s="165">
        <v>213000</v>
      </c>
      <c r="K9" s="165">
        <v>2999000</v>
      </c>
      <c r="L9" s="163" t="s">
        <v>22</v>
      </c>
      <c r="M9" s="245">
        <v>41884</v>
      </c>
      <c r="N9" s="242" t="s">
        <v>133</v>
      </c>
    </row>
    <row r="10" spans="1:14" ht="67.5" customHeight="1" x14ac:dyDescent="0.25">
      <c r="A10" s="144">
        <v>8</v>
      </c>
      <c r="B10" s="275" t="s">
        <v>456</v>
      </c>
      <c r="C10" s="276" t="s">
        <v>263</v>
      </c>
      <c r="D10" s="277" t="s">
        <v>12</v>
      </c>
      <c r="E10" s="276" t="s">
        <v>17</v>
      </c>
      <c r="F10" s="277" t="s">
        <v>16</v>
      </c>
      <c r="G10" s="276" t="s">
        <v>238</v>
      </c>
      <c r="H10" s="276" t="s">
        <v>32</v>
      </c>
      <c r="I10" s="175" t="s">
        <v>457</v>
      </c>
      <c r="J10" s="278">
        <v>441875</v>
      </c>
      <c r="K10" s="278">
        <v>10000000</v>
      </c>
      <c r="L10" s="276" t="s">
        <v>30</v>
      </c>
      <c r="M10" s="279">
        <v>41884</v>
      </c>
      <c r="N10" s="280" t="s">
        <v>133</v>
      </c>
    </row>
    <row r="11" spans="1:14" ht="39.75" hidden="1" customHeight="1" x14ac:dyDescent="0.25">
      <c r="A11" s="144">
        <v>9</v>
      </c>
      <c r="B11" s="263" t="s">
        <v>109</v>
      </c>
      <c r="C11" s="264" t="s">
        <v>264</v>
      </c>
      <c r="D11" s="265" t="s">
        <v>12</v>
      </c>
      <c r="E11" s="266" t="s">
        <v>26</v>
      </c>
      <c r="F11" s="267" t="s">
        <v>184</v>
      </c>
      <c r="G11" s="266" t="s">
        <v>137</v>
      </c>
      <c r="H11" s="267" t="s">
        <v>136</v>
      </c>
      <c r="I11" s="267" t="s">
        <v>159</v>
      </c>
      <c r="J11" s="268" t="s">
        <v>417</v>
      </c>
      <c r="K11" s="268" t="s">
        <v>417</v>
      </c>
      <c r="L11" s="267" t="s">
        <v>22</v>
      </c>
      <c r="M11" s="154">
        <v>41884</v>
      </c>
      <c r="N11" s="155" t="s">
        <v>328</v>
      </c>
    </row>
    <row r="12" spans="1:14" ht="75" hidden="1" x14ac:dyDescent="0.25">
      <c r="A12" s="144">
        <v>10</v>
      </c>
      <c r="B12" s="23" t="s">
        <v>458</v>
      </c>
      <c r="C12" s="152" t="s">
        <v>265</v>
      </c>
      <c r="D12" s="148" t="s">
        <v>12</v>
      </c>
      <c r="E12" s="147" t="s">
        <v>17</v>
      </c>
      <c r="F12" s="148" t="s">
        <v>16</v>
      </c>
      <c r="G12" s="147" t="s">
        <v>21</v>
      </c>
      <c r="H12" s="156" t="s">
        <v>34</v>
      </c>
      <c r="I12" s="156" t="s">
        <v>459</v>
      </c>
      <c r="J12" s="157">
        <v>309000</v>
      </c>
      <c r="K12" s="157">
        <v>9998732</v>
      </c>
      <c r="L12" s="148" t="s">
        <v>22</v>
      </c>
      <c r="M12" s="150">
        <v>41884</v>
      </c>
      <c r="N12" s="158" t="s">
        <v>133</v>
      </c>
    </row>
    <row r="13" spans="1:14" ht="45" hidden="1" x14ac:dyDescent="0.25">
      <c r="A13" s="144">
        <v>11</v>
      </c>
      <c r="B13" s="24" t="s">
        <v>101</v>
      </c>
      <c r="C13" s="244" t="s">
        <v>266</v>
      </c>
      <c r="D13" s="246" t="s">
        <v>12</v>
      </c>
      <c r="E13" s="164" t="s">
        <v>102</v>
      </c>
      <c r="F13" s="163" t="s">
        <v>16</v>
      </c>
      <c r="G13" s="164" t="s">
        <v>352</v>
      </c>
      <c r="H13" s="164" t="s">
        <v>348</v>
      </c>
      <c r="I13" s="163" t="s">
        <v>460</v>
      </c>
      <c r="J13" s="247">
        <v>1507371</v>
      </c>
      <c r="K13" s="247">
        <v>19188741</v>
      </c>
      <c r="L13" s="163" t="s">
        <v>134</v>
      </c>
      <c r="M13" s="241">
        <v>41884</v>
      </c>
      <c r="N13" s="248" t="s">
        <v>133</v>
      </c>
    </row>
    <row r="14" spans="1:14" ht="45" x14ac:dyDescent="0.25">
      <c r="A14" s="144">
        <v>12</v>
      </c>
      <c r="B14" s="281" t="s">
        <v>273</v>
      </c>
      <c r="C14" s="276" t="s">
        <v>274</v>
      </c>
      <c r="D14" s="276" t="s">
        <v>222</v>
      </c>
      <c r="E14" s="276" t="s">
        <v>223</v>
      </c>
      <c r="F14" s="277" t="s">
        <v>16</v>
      </c>
      <c r="G14" s="175" t="s">
        <v>224</v>
      </c>
      <c r="H14" s="277" t="s">
        <v>225</v>
      </c>
      <c r="I14" s="175" t="s">
        <v>461</v>
      </c>
      <c r="J14" s="278">
        <v>430641</v>
      </c>
      <c r="K14" s="278">
        <v>5783314</v>
      </c>
      <c r="L14" s="276" t="s">
        <v>226</v>
      </c>
      <c r="M14" s="286" t="s">
        <v>236</v>
      </c>
      <c r="N14" s="280" t="s">
        <v>360</v>
      </c>
    </row>
    <row r="15" spans="1:14" s="15" customFormat="1" ht="60" hidden="1" x14ac:dyDescent="0.25">
      <c r="A15" s="144">
        <v>13</v>
      </c>
      <c r="B15" s="269" t="s">
        <v>113</v>
      </c>
      <c r="C15" s="145" t="s">
        <v>267</v>
      </c>
      <c r="D15" s="270" t="s">
        <v>15</v>
      </c>
      <c r="E15" s="261" t="s">
        <v>114</v>
      </c>
      <c r="F15" s="146" t="s">
        <v>115</v>
      </c>
      <c r="G15" s="261" t="s">
        <v>200</v>
      </c>
      <c r="H15" s="261" t="s">
        <v>116</v>
      </c>
      <c r="I15" s="271" t="s">
        <v>159</v>
      </c>
      <c r="J15" s="262">
        <v>68500</v>
      </c>
      <c r="K15" s="262">
        <v>1100000</v>
      </c>
      <c r="L15" s="146" t="s">
        <v>22</v>
      </c>
      <c r="M15" s="150">
        <v>41899</v>
      </c>
      <c r="N15" s="151" t="s">
        <v>133</v>
      </c>
    </row>
    <row r="16" spans="1:14" ht="48" hidden="1" customHeight="1" x14ac:dyDescent="0.25">
      <c r="A16" s="144">
        <v>14</v>
      </c>
      <c r="B16" s="23" t="s">
        <v>462</v>
      </c>
      <c r="C16" s="152" t="s">
        <v>268</v>
      </c>
      <c r="D16" s="148" t="s">
        <v>15</v>
      </c>
      <c r="E16" s="147" t="s">
        <v>99</v>
      </c>
      <c r="F16" s="146" t="s">
        <v>24</v>
      </c>
      <c r="G16" s="148" t="s">
        <v>108</v>
      </c>
      <c r="H16" s="148" t="s">
        <v>100</v>
      </c>
      <c r="I16" s="147" t="s">
        <v>463</v>
      </c>
      <c r="J16" s="149">
        <v>940000</v>
      </c>
      <c r="K16" s="149">
        <v>1069630</v>
      </c>
      <c r="L16" s="148" t="s">
        <v>22</v>
      </c>
      <c r="M16" s="150">
        <v>41899</v>
      </c>
      <c r="N16" s="162" t="s">
        <v>133</v>
      </c>
    </row>
    <row r="17" spans="1:14" ht="60" hidden="1" x14ac:dyDescent="0.25">
      <c r="A17" s="144">
        <v>15</v>
      </c>
      <c r="B17" s="22" t="s">
        <v>127</v>
      </c>
      <c r="C17" s="152" t="s">
        <v>269</v>
      </c>
      <c r="D17" s="148" t="s">
        <v>15</v>
      </c>
      <c r="E17" s="147" t="s">
        <v>128</v>
      </c>
      <c r="F17" s="148" t="s">
        <v>24</v>
      </c>
      <c r="G17" s="147" t="s">
        <v>129</v>
      </c>
      <c r="H17" s="148" t="s">
        <v>130</v>
      </c>
      <c r="I17" s="148" t="s">
        <v>464</v>
      </c>
      <c r="J17" s="159">
        <v>209844</v>
      </c>
      <c r="K17" s="159">
        <v>2903214</v>
      </c>
      <c r="L17" s="148" t="s">
        <v>22</v>
      </c>
      <c r="M17" s="150">
        <v>41899</v>
      </c>
      <c r="N17" s="161" t="s">
        <v>133</v>
      </c>
    </row>
    <row r="18" spans="1:14" ht="60" hidden="1" x14ac:dyDescent="0.25">
      <c r="A18" s="144">
        <v>16</v>
      </c>
      <c r="B18" s="24" t="s">
        <v>11</v>
      </c>
      <c r="C18" s="152" t="s">
        <v>270</v>
      </c>
      <c r="D18" s="163" t="s">
        <v>15</v>
      </c>
      <c r="E18" s="164" t="s">
        <v>31</v>
      </c>
      <c r="F18" s="163" t="s">
        <v>16</v>
      </c>
      <c r="G18" s="164" t="s">
        <v>18</v>
      </c>
      <c r="H18" s="164" t="s">
        <v>23</v>
      </c>
      <c r="I18" s="164" t="s">
        <v>465</v>
      </c>
      <c r="J18" s="165">
        <v>995000</v>
      </c>
      <c r="K18" s="165">
        <v>3466897</v>
      </c>
      <c r="L18" s="163" t="s">
        <v>22</v>
      </c>
      <c r="M18" s="160">
        <v>41899</v>
      </c>
      <c r="N18" s="166" t="s">
        <v>133</v>
      </c>
    </row>
    <row r="19" spans="1:14" ht="105" hidden="1" x14ac:dyDescent="0.25">
      <c r="A19" s="144">
        <v>17</v>
      </c>
      <c r="B19" s="249" t="s">
        <v>7</v>
      </c>
      <c r="C19" s="250" t="s">
        <v>329</v>
      </c>
      <c r="D19" s="251" t="s">
        <v>8</v>
      </c>
      <c r="E19" s="252" t="s">
        <v>28</v>
      </c>
      <c r="F19" s="251" t="s">
        <v>29</v>
      </c>
      <c r="G19" s="252" t="s">
        <v>33</v>
      </c>
      <c r="H19" s="253" t="s">
        <v>107</v>
      </c>
      <c r="I19" s="252" t="s">
        <v>466</v>
      </c>
      <c r="J19" s="254" t="s">
        <v>417</v>
      </c>
      <c r="K19" s="254" t="s">
        <v>417</v>
      </c>
      <c r="L19" s="251" t="s">
        <v>25</v>
      </c>
      <c r="M19" s="255" t="s">
        <v>10</v>
      </c>
      <c r="N19" s="256" t="s">
        <v>413</v>
      </c>
    </row>
    <row r="20" spans="1:14" x14ac:dyDescent="0.25">
      <c r="A20" s="144"/>
      <c r="B20" s="287"/>
      <c r="C20" s="287"/>
      <c r="D20" s="288"/>
      <c r="E20" s="289"/>
      <c r="F20" s="288"/>
      <c r="G20" s="289"/>
      <c r="H20" s="288"/>
      <c r="I20" s="290"/>
      <c r="J20" s="291">
        <f>SUBTOTAL(109,Tableau1[Subvention attendue pour l''IN2P3])</f>
        <v>3388924.58</v>
      </c>
      <c r="K20" s="291"/>
      <c r="L20" s="288"/>
      <c r="M20" s="288"/>
      <c r="N20" s="288"/>
    </row>
    <row r="21" spans="1:14" s="138" customFormat="1" x14ac:dyDescent="0.25">
      <c r="A21" s="144"/>
      <c r="B21" s="137"/>
      <c r="C21" s="137"/>
      <c r="D21" s="137"/>
      <c r="E21" s="137"/>
      <c r="F21" s="137"/>
      <c r="G21" s="137"/>
      <c r="H21" s="137"/>
      <c r="I21" s="137"/>
      <c r="J21" s="167"/>
      <c r="K21" s="167"/>
      <c r="L21" s="137"/>
      <c r="M21" s="137"/>
      <c r="N21" s="137"/>
    </row>
    <row r="22" spans="1:14" s="138" customFormat="1" x14ac:dyDescent="0.25">
      <c r="A22" s="144"/>
      <c r="B22" s="137"/>
      <c r="C22" s="137"/>
      <c r="D22" s="137"/>
      <c r="E22" s="137"/>
      <c r="F22" s="137"/>
      <c r="G22" s="137"/>
      <c r="H22" s="137"/>
      <c r="I22" s="137"/>
      <c r="J22" s="167"/>
      <c r="K22" s="167"/>
      <c r="L22" s="137"/>
      <c r="M22" s="137"/>
      <c r="N22" s="137"/>
    </row>
    <row r="23" spans="1:14" s="138" customFormat="1" x14ac:dyDescent="0.25">
      <c r="A23" s="144"/>
      <c r="B23" s="142" t="s">
        <v>158</v>
      </c>
      <c r="C23" s="137"/>
      <c r="D23" s="137"/>
      <c r="E23" s="137"/>
      <c r="F23" s="137"/>
      <c r="G23" s="137"/>
      <c r="H23" s="168"/>
      <c r="I23" s="168"/>
      <c r="J23" s="169"/>
      <c r="K23" s="169"/>
      <c r="L23" s="137"/>
      <c r="M23" s="137"/>
      <c r="N23" s="137"/>
    </row>
    <row r="24" spans="1:14" s="138" customFormat="1" x14ac:dyDescent="0.25">
      <c r="A24" s="144"/>
      <c r="B24" s="143" t="s">
        <v>156</v>
      </c>
      <c r="C24" s="137"/>
      <c r="D24" s="137"/>
      <c r="E24" s="137"/>
      <c r="F24" s="137"/>
      <c r="G24" s="137"/>
      <c r="H24" s="137"/>
      <c r="I24" s="137"/>
      <c r="J24" s="167"/>
      <c r="K24" s="167"/>
      <c r="L24" s="137"/>
      <c r="M24" s="137"/>
      <c r="N24" s="137"/>
    </row>
    <row r="25" spans="1:14" s="138" customFormat="1" x14ac:dyDescent="0.25">
      <c r="A25" s="136"/>
      <c r="B25" s="137"/>
      <c r="J25" s="139"/>
      <c r="K25" s="139"/>
    </row>
    <row r="26" spans="1:14" s="138" customFormat="1" x14ac:dyDescent="0.25">
      <c r="A26" s="136"/>
      <c r="B26" s="137"/>
      <c r="J26" s="139"/>
      <c r="K26" s="139"/>
    </row>
    <row r="27" spans="1:14" s="138" customFormat="1" x14ac:dyDescent="0.25">
      <c r="A27" s="136"/>
      <c r="B27" s="137"/>
      <c r="J27" s="139"/>
      <c r="K27" s="139"/>
    </row>
    <row r="28" spans="1:14" s="138" customFormat="1" x14ac:dyDescent="0.25">
      <c r="A28" s="136"/>
      <c r="B28" s="140"/>
      <c r="C28" s="140"/>
      <c r="J28" s="139"/>
      <c r="K28" s="139"/>
    </row>
    <row r="29" spans="1:14" s="138" customFormat="1" x14ac:dyDescent="0.25">
      <c r="A29" s="136"/>
      <c r="B29" s="137"/>
      <c r="J29" s="139"/>
      <c r="K29" s="139"/>
    </row>
    <row r="30" spans="1:14" s="138" customFormat="1" x14ac:dyDescent="0.25">
      <c r="A30" s="136"/>
      <c r="B30" s="137"/>
      <c r="J30" s="139"/>
      <c r="K30" s="139"/>
    </row>
    <row r="31" spans="1:14" s="138" customFormat="1" x14ac:dyDescent="0.25">
      <c r="A31" s="136"/>
      <c r="B31" s="137"/>
      <c r="J31" s="139"/>
      <c r="K31" s="139"/>
    </row>
    <row r="32" spans="1:14" s="138" customFormat="1" x14ac:dyDescent="0.25">
      <c r="A32" s="136"/>
      <c r="B32" s="137"/>
      <c r="J32" s="139"/>
      <c r="K32" s="139"/>
    </row>
    <row r="33" spans="1:11" s="138" customFormat="1" x14ac:dyDescent="0.25">
      <c r="A33" s="136"/>
      <c r="B33" s="137"/>
      <c r="J33" s="139"/>
      <c r="K33" s="139"/>
    </row>
    <row r="34" spans="1:11" s="138" customFormat="1" x14ac:dyDescent="0.25">
      <c r="A34" s="136"/>
      <c r="B34" s="137"/>
      <c r="J34" s="139"/>
      <c r="K34" s="139"/>
    </row>
    <row r="35" spans="1:11" s="138" customFormat="1" x14ac:dyDescent="0.25">
      <c r="A35" s="136"/>
      <c r="B35" s="137"/>
      <c r="J35" s="139"/>
      <c r="K35" s="139"/>
    </row>
    <row r="36" spans="1:11" s="138" customFormat="1" x14ac:dyDescent="0.25">
      <c r="A36" s="136"/>
      <c r="B36" s="137"/>
      <c r="J36" s="139"/>
      <c r="K36" s="139"/>
    </row>
    <row r="37" spans="1:11" s="138" customFormat="1" x14ac:dyDescent="0.25">
      <c r="A37" s="136"/>
      <c r="B37" s="137"/>
      <c r="J37" s="139"/>
      <c r="K37" s="139"/>
    </row>
    <row r="38" spans="1:11" s="138" customFormat="1" x14ac:dyDescent="0.25">
      <c r="A38" s="136"/>
      <c r="B38" s="137"/>
      <c r="J38" s="139"/>
      <c r="K38" s="139"/>
    </row>
    <row r="39" spans="1:11" s="138" customFormat="1" x14ac:dyDescent="0.25">
      <c r="A39" s="136"/>
      <c r="B39" s="137"/>
      <c r="J39" s="139"/>
      <c r="K39" s="139"/>
    </row>
    <row r="40" spans="1:11" s="138" customFormat="1" x14ac:dyDescent="0.25">
      <c r="A40" s="136"/>
      <c r="B40" s="137"/>
      <c r="J40" s="139"/>
      <c r="K40" s="139"/>
    </row>
    <row r="41" spans="1:11" s="138" customFormat="1" x14ac:dyDescent="0.25">
      <c r="A41" s="136"/>
      <c r="B41" s="137"/>
      <c r="J41" s="139"/>
      <c r="K41" s="139"/>
    </row>
    <row r="42" spans="1:11" s="138" customFormat="1" x14ac:dyDescent="0.25">
      <c r="A42" s="136"/>
      <c r="B42" s="137"/>
      <c r="J42" s="139"/>
      <c r="K42" s="139"/>
    </row>
    <row r="43" spans="1:11" s="138" customFormat="1" x14ac:dyDescent="0.25">
      <c r="A43" s="136"/>
      <c r="B43" s="137"/>
      <c r="J43" s="139"/>
      <c r="K43" s="139"/>
    </row>
    <row r="44" spans="1:11" s="138" customFormat="1" x14ac:dyDescent="0.25">
      <c r="A44" s="136"/>
      <c r="B44" s="137"/>
      <c r="J44" s="139"/>
      <c r="K44" s="139"/>
    </row>
    <row r="45" spans="1:11" s="138" customFormat="1" x14ac:dyDescent="0.25">
      <c r="A45" s="136"/>
      <c r="B45" s="137"/>
      <c r="J45" s="139"/>
      <c r="K45" s="139"/>
    </row>
    <row r="46" spans="1:11" s="138" customFormat="1" x14ac:dyDescent="0.25">
      <c r="A46" s="136"/>
      <c r="B46" s="137"/>
      <c r="J46" s="139"/>
      <c r="K46" s="139"/>
    </row>
    <row r="47" spans="1:11" s="138" customFormat="1" x14ac:dyDescent="0.25">
      <c r="A47" s="136"/>
      <c r="B47" s="137"/>
      <c r="J47" s="139"/>
      <c r="K47" s="139"/>
    </row>
    <row r="48" spans="1:11" s="138" customFormat="1" x14ac:dyDescent="0.25">
      <c r="A48" s="136"/>
      <c r="B48" s="137"/>
      <c r="J48" s="139"/>
      <c r="K48" s="139"/>
    </row>
    <row r="49" spans="1:11" s="138" customFormat="1" x14ac:dyDescent="0.25">
      <c r="A49" s="136"/>
      <c r="B49" s="137"/>
      <c r="J49" s="139"/>
      <c r="K49" s="139"/>
    </row>
    <row r="50" spans="1:11" s="138" customFormat="1" x14ac:dyDescent="0.25">
      <c r="A50" s="136"/>
      <c r="B50" s="137"/>
      <c r="J50" s="139"/>
      <c r="K50" s="139"/>
    </row>
    <row r="51" spans="1:11" s="138" customFormat="1" x14ac:dyDescent="0.25">
      <c r="A51" s="136"/>
      <c r="B51" s="137"/>
      <c r="J51" s="139"/>
      <c r="K51" s="139"/>
    </row>
    <row r="52" spans="1:11" s="138" customFormat="1" x14ac:dyDescent="0.25">
      <c r="A52" s="136"/>
      <c r="B52" s="137"/>
      <c r="J52" s="139"/>
      <c r="K52" s="139"/>
    </row>
    <row r="53" spans="1:11" s="138" customFormat="1" x14ac:dyDescent="0.25">
      <c r="A53" s="136"/>
      <c r="B53" s="137"/>
      <c r="J53" s="139"/>
      <c r="K53" s="139"/>
    </row>
    <row r="54" spans="1:11" s="138" customFormat="1" x14ac:dyDescent="0.25">
      <c r="A54" s="136"/>
      <c r="B54" s="137"/>
      <c r="J54" s="139"/>
      <c r="K54" s="139"/>
    </row>
    <row r="55" spans="1:11" s="138" customFormat="1" x14ac:dyDescent="0.25">
      <c r="A55" s="136"/>
      <c r="B55" s="137"/>
      <c r="J55" s="139"/>
      <c r="K55" s="139"/>
    </row>
    <row r="56" spans="1:11" s="138" customFormat="1" x14ac:dyDescent="0.25">
      <c r="A56" s="136"/>
      <c r="B56" s="137"/>
      <c r="J56" s="139"/>
      <c r="K56" s="139"/>
    </row>
    <row r="57" spans="1:11" s="138" customFormat="1" x14ac:dyDescent="0.25">
      <c r="A57" s="136"/>
      <c r="B57" s="137"/>
      <c r="J57" s="139"/>
      <c r="K57" s="139"/>
    </row>
    <row r="58" spans="1:11" s="138" customFormat="1" x14ac:dyDescent="0.25">
      <c r="A58" s="136"/>
      <c r="B58" s="137"/>
      <c r="J58" s="139"/>
      <c r="K58" s="139"/>
    </row>
    <row r="59" spans="1:11" s="138" customFormat="1" x14ac:dyDescent="0.25">
      <c r="A59" s="136"/>
      <c r="B59" s="137"/>
      <c r="J59" s="139"/>
      <c r="K59" s="139"/>
    </row>
    <row r="60" spans="1:11" s="138" customFormat="1" x14ac:dyDescent="0.25">
      <c r="A60" s="136"/>
      <c r="B60" s="137"/>
      <c r="J60" s="139"/>
      <c r="K60" s="139"/>
    </row>
    <row r="61" spans="1:11" s="138" customFormat="1" x14ac:dyDescent="0.25">
      <c r="A61" s="136"/>
      <c r="B61" s="137"/>
      <c r="J61" s="139"/>
      <c r="K61" s="139"/>
    </row>
    <row r="62" spans="1:11" s="138" customFormat="1" x14ac:dyDescent="0.25">
      <c r="A62" s="136"/>
      <c r="B62" s="137"/>
      <c r="J62" s="139"/>
      <c r="K62" s="139"/>
    </row>
    <row r="63" spans="1:11" s="138" customFormat="1" x14ac:dyDescent="0.25">
      <c r="A63" s="136"/>
      <c r="B63" s="137"/>
      <c r="J63" s="139"/>
      <c r="K63" s="139"/>
    </row>
    <row r="64" spans="1:11" s="138" customFormat="1" x14ac:dyDescent="0.25">
      <c r="A64" s="136"/>
      <c r="B64" s="137"/>
      <c r="J64" s="139"/>
      <c r="K64" s="139"/>
    </row>
    <row r="65" spans="1:11" s="138" customFormat="1" x14ac:dyDescent="0.25">
      <c r="A65" s="136"/>
      <c r="B65" s="137"/>
      <c r="J65" s="139"/>
      <c r="K65" s="139"/>
    </row>
    <row r="66" spans="1:11" s="138" customFormat="1" x14ac:dyDescent="0.25">
      <c r="A66" s="136"/>
      <c r="B66" s="137"/>
      <c r="J66" s="139"/>
      <c r="K66" s="139"/>
    </row>
    <row r="67" spans="1:11" s="138" customFormat="1" x14ac:dyDescent="0.25">
      <c r="A67" s="136"/>
      <c r="B67" s="137"/>
      <c r="J67" s="139"/>
      <c r="K67" s="139"/>
    </row>
    <row r="68" spans="1:11" s="138" customFormat="1" x14ac:dyDescent="0.25">
      <c r="A68" s="136"/>
      <c r="B68" s="137"/>
      <c r="J68" s="139"/>
      <c r="K68" s="139"/>
    </row>
  </sheetData>
  <sortState ref="B3:J9">
    <sortCondition ref="B2"/>
  </sortState>
  <mergeCells count="1">
    <mergeCell ref="B1:N1"/>
  </mergeCells>
  <pageMargins left="0.25" right="0.25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zoomScale="85" zoomScaleNormal="85" workbookViewId="0">
      <selection activeCell="A2" sqref="A2"/>
    </sheetView>
  </sheetViews>
  <sheetFormatPr baseColWidth="10" defaultRowHeight="15" x14ac:dyDescent="0.25"/>
  <cols>
    <col min="1" max="1" width="4.85546875" style="138" customWidth="1"/>
    <col min="2" max="2" width="18" customWidth="1"/>
    <col min="3" max="3" width="30.85546875" style="15" customWidth="1"/>
    <col min="4" max="4" width="22.28515625" customWidth="1"/>
    <col min="5" max="5" width="35.140625" customWidth="1"/>
    <col min="6" max="6" width="20.5703125" customWidth="1"/>
    <col min="7" max="7" width="13.140625" style="15" customWidth="1"/>
    <col min="8" max="8" width="20.7109375" customWidth="1"/>
    <col min="9" max="9" width="25.140625" style="12" customWidth="1"/>
    <col min="10" max="10" width="16.140625" customWidth="1"/>
  </cols>
  <sheetData>
    <row r="1" spans="1:13" ht="21.75" customHeight="1" x14ac:dyDescent="0.25">
      <c r="A1" s="292" t="s">
        <v>435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174" customFormat="1" ht="35.1" customHeight="1" x14ac:dyDescent="0.25">
      <c r="A2" s="173"/>
      <c r="B2" s="226" t="s">
        <v>154</v>
      </c>
      <c r="C2" s="226" t="s">
        <v>240</v>
      </c>
      <c r="D2" s="226" t="s">
        <v>1</v>
      </c>
      <c r="E2" s="226" t="s">
        <v>196</v>
      </c>
      <c r="F2" s="226" t="s">
        <v>165</v>
      </c>
      <c r="G2" s="226" t="s">
        <v>6</v>
      </c>
      <c r="H2" s="226" t="s">
        <v>111</v>
      </c>
      <c r="I2" s="226" t="s">
        <v>138</v>
      </c>
      <c r="J2" s="226" t="s">
        <v>169</v>
      </c>
    </row>
    <row r="3" spans="1:13" ht="45" hidden="1" x14ac:dyDescent="0.25">
      <c r="A3" s="137">
        <v>1</v>
      </c>
      <c r="B3" s="6" t="s">
        <v>188</v>
      </c>
      <c r="C3" s="6" t="s">
        <v>246</v>
      </c>
      <c r="D3" s="17" t="s">
        <v>15</v>
      </c>
      <c r="E3" s="14" t="s">
        <v>198</v>
      </c>
      <c r="F3" s="6" t="s">
        <v>189</v>
      </c>
      <c r="G3" s="56" t="s">
        <v>22</v>
      </c>
      <c r="H3" s="6" t="s">
        <v>359</v>
      </c>
      <c r="I3" s="14" t="s">
        <v>197</v>
      </c>
      <c r="J3" s="5" t="s">
        <v>133</v>
      </c>
      <c r="K3" s="26"/>
      <c r="L3" s="26"/>
      <c r="M3" s="26"/>
    </row>
    <row r="4" spans="1:13" s="15" customFormat="1" ht="45" x14ac:dyDescent="0.25">
      <c r="A4" s="137">
        <v>2</v>
      </c>
      <c r="B4" s="175" t="s">
        <v>141</v>
      </c>
      <c r="C4" s="175" t="s">
        <v>247</v>
      </c>
      <c r="D4" s="227" t="s">
        <v>15</v>
      </c>
      <c r="E4" s="175" t="s">
        <v>442</v>
      </c>
      <c r="F4" s="175" t="s">
        <v>443</v>
      </c>
      <c r="G4" s="175" t="s">
        <v>22</v>
      </c>
      <c r="H4" s="175" t="s">
        <v>359</v>
      </c>
      <c r="I4" s="175" t="s">
        <v>227</v>
      </c>
      <c r="J4" s="228" t="s">
        <v>133</v>
      </c>
      <c r="K4" s="26"/>
      <c r="L4" s="26"/>
      <c r="M4" s="26"/>
    </row>
    <row r="5" spans="1:13" s="15" customFormat="1" ht="75" x14ac:dyDescent="0.25">
      <c r="A5" s="137">
        <v>3</v>
      </c>
      <c r="B5" s="229" t="s">
        <v>437</v>
      </c>
      <c r="C5" s="229" t="s">
        <v>441</v>
      </c>
      <c r="D5" s="230" t="s">
        <v>15</v>
      </c>
      <c r="E5" s="229" t="s">
        <v>439</v>
      </c>
      <c r="F5" s="229" t="s">
        <v>438</v>
      </c>
      <c r="G5" s="231" t="s">
        <v>22</v>
      </c>
      <c r="H5" s="229" t="s">
        <v>359</v>
      </c>
      <c r="I5" s="232" t="s">
        <v>440</v>
      </c>
      <c r="J5" s="232" t="s">
        <v>133</v>
      </c>
      <c r="K5" s="26"/>
      <c r="L5" s="26"/>
      <c r="M5" s="26"/>
    </row>
    <row r="6" spans="1:13" s="15" customFormat="1" ht="75" hidden="1" x14ac:dyDescent="0.25">
      <c r="A6" s="137">
        <v>4</v>
      </c>
      <c r="B6" s="5" t="s">
        <v>190</v>
      </c>
      <c r="C6" s="6" t="s">
        <v>353</v>
      </c>
      <c r="D6" s="50" t="s">
        <v>228</v>
      </c>
      <c r="E6" s="14" t="s">
        <v>354</v>
      </c>
      <c r="F6" s="14" t="s">
        <v>232</v>
      </c>
      <c r="G6" s="8" t="s">
        <v>25</v>
      </c>
      <c r="H6" s="27" t="s">
        <v>191</v>
      </c>
      <c r="I6" s="4" t="s">
        <v>220</v>
      </c>
      <c r="J6" s="28" t="s">
        <v>133</v>
      </c>
      <c r="K6" s="26"/>
      <c r="L6" s="26"/>
      <c r="M6" s="26"/>
    </row>
    <row r="7" spans="1:13" ht="35.1" hidden="1" customHeight="1" x14ac:dyDescent="0.25">
      <c r="A7" s="137">
        <v>5</v>
      </c>
      <c r="B7" s="5" t="s">
        <v>395</v>
      </c>
      <c r="C7" s="6" t="s">
        <v>394</v>
      </c>
      <c r="D7" s="50" t="s">
        <v>228</v>
      </c>
      <c r="E7" s="49" t="s">
        <v>396</v>
      </c>
      <c r="F7" s="14" t="s">
        <v>155</v>
      </c>
      <c r="G7" s="8" t="s">
        <v>25</v>
      </c>
      <c r="H7" s="27" t="s">
        <v>191</v>
      </c>
      <c r="I7" s="58" t="s">
        <v>186</v>
      </c>
      <c r="J7" s="28" t="s">
        <v>133</v>
      </c>
      <c r="K7" s="26"/>
      <c r="L7" s="26"/>
      <c r="M7" s="26"/>
    </row>
    <row r="8" spans="1:13" s="15" customFormat="1" ht="30" x14ac:dyDescent="0.25">
      <c r="A8" s="137">
        <v>6</v>
      </c>
      <c r="B8" s="228" t="s">
        <v>87</v>
      </c>
      <c r="C8" s="175" t="s">
        <v>366</v>
      </c>
      <c r="D8" s="227" t="s">
        <v>228</v>
      </c>
      <c r="E8" s="228" t="s">
        <v>444</v>
      </c>
      <c r="F8" s="175" t="s">
        <v>445</v>
      </c>
      <c r="G8" s="175" t="s">
        <v>22</v>
      </c>
      <c r="H8" s="228" t="s">
        <v>191</v>
      </c>
      <c r="I8" s="228" t="s">
        <v>209</v>
      </c>
      <c r="J8" s="175" t="s">
        <v>133</v>
      </c>
      <c r="K8" s="26"/>
      <c r="L8" s="26"/>
      <c r="M8" s="26"/>
    </row>
    <row r="9" spans="1:13" s="15" customFormat="1" ht="35.1" hidden="1" customHeight="1" x14ac:dyDescent="0.25">
      <c r="A9" s="137">
        <v>7</v>
      </c>
      <c r="B9" s="5" t="s">
        <v>218</v>
      </c>
      <c r="C9" s="28" t="s">
        <v>244</v>
      </c>
      <c r="D9" s="50" t="s">
        <v>228</v>
      </c>
      <c r="E9" s="49" t="s">
        <v>243</v>
      </c>
      <c r="F9" s="49" t="s">
        <v>231</v>
      </c>
      <c r="G9" s="8" t="s">
        <v>22</v>
      </c>
      <c r="H9" s="27" t="s">
        <v>191</v>
      </c>
      <c r="I9" s="4" t="s">
        <v>219</v>
      </c>
      <c r="J9" s="28" t="s">
        <v>133</v>
      </c>
      <c r="K9" s="26"/>
      <c r="L9" s="26"/>
      <c r="M9" s="26"/>
    </row>
    <row r="10" spans="1:13" s="15" customFormat="1" ht="35.1" hidden="1" customHeight="1" x14ac:dyDescent="0.25">
      <c r="A10" s="137">
        <v>8</v>
      </c>
      <c r="B10" s="122" t="s">
        <v>210</v>
      </c>
      <c r="C10" s="28" t="s">
        <v>256</v>
      </c>
      <c r="D10" s="50" t="s">
        <v>357</v>
      </c>
      <c r="E10" s="28" t="s">
        <v>212</v>
      </c>
      <c r="F10" s="27" t="s">
        <v>213</v>
      </c>
      <c r="G10" s="57" t="s">
        <v>134</v>
      </c>
      <c r="H10" s="27" t="s">
        <v>191</v>
      </c>
      <c r="I10" s="27" t="s">
        <v>211</v>
      </c>
      <c r="J10" s="97" t="s">
        <v>414</v>
      </c>
      <c r="K10" s="26"/>
      <c r="L10" s="26"/>
      <c r="M10" s="26"/>
    </row>
    <row r="11" spans="1:13" s="12" customFormat="1" ht="30" hidden="1" x14ac:dyDescent="0.25">
      <c r="A11" s="137">
        <v>9</v>
      </c>
      <c r="B11" s="113" t="s">
        <v>122</v>
      </c>
      <c r="C11" s="116" t="s">
        <v>356</v>
      </c>
      <c r="D11" s="115" t="s">
        <v>358</v>
      </c>
      <c r="E11" s="116" t="s">
        <v>123</v>
      </c>
      <c r="F11" s="117" t="s">
        <v>164</v>
      </c>
      <c r="G11" s="118" t="s">
        <v>22</v>
      </c>
      <c r="H11" s="96" t="s">
        <v>191</v>
      </c>
      <c r="I11" s="96" t="s">
        <v>330</v>
      </c>
      <c r="J11" s="96" t="s">
        <v>413</v>
      </c>
      <c r="K11" s="26"/>
      <c r="L11" s="26"/>
      <c r="M11" s="26"/>
    </row>
    <row r="12" spans="1:13" s="12" customFormat="1" ht="30" hidden="1" x14ac:dyDescent="0.25">
      <c r="A12" s="137">
        <v>10</v>
      </c>
      <c r="B12" s="6" t="s">
        <v>174</v>
      </c>
      <c r="C12" s="28" t="s">
        <v>251</v>
      </c>
      <c r="D12" s="50" t="s">
        <v>362</v>
      </c>
      <c r="E12" s="28" t="s">
        <v>346</v>
      </c>
      <c r="F12" s="28" t="s">
        <v>347</v>
      </c>
      <c r="G12" s="55" t="s">
        <v>134</v>
      </c>
      <c r="H12" s="28" t="s">
        <v>191</v>
      </c>
      <c r="I12" s="28" t="s">
        <v>178</v>
      </c>
      <c r="J12" s="27" t="s">
        <v>133</v>
      </c>
      <c r="K12" s="26"/>
      <c r="L12" s="26"/>
      <c r="M12" s="26"/>
    </row>
    <row r="13" spans="1:13" s="12" customFormat="1" ht="45" x14ac:dyDescent="0.25">
      <c r="A13" s="137">
        <v>11</v>
      </c>
      <c r="B13" s="233" t="s">
        <v>152</v>
      </c>
      <c r="C13" s="233" t="s">
        <v>253</v>
      </c>
      <c r="D13" s="234" t="s">
        <v>362</v>
      </c>
      <c r="E13" s="233" t="s">
        <v>153</v>
      </c>
      <c r="F13" s="235" t="s">
        <v>156</v>
      </c>
      <c r="G13" s="236" t="s">
        <v>134</v>
      </c>
      <c r="H13" s="235" t="s">
        <v>191</v>
      </c>
      <c r="I13" s="235" t="s">
        <v>209</v>
      </c>
      <c r="J13" s="235" t="s">
        <v>133</v>
      </c>
      <c r="K13" s="26"/>
      <c r="L13" s="26"/>
      <c r="M13" s="26"/>
    </row>
    <row r="14" spans="1:13" s="12" customFormat="1" ht="30" x14ac:dyDescent="0.25">
      <c r="A14" s="137">
        <v>12</v>
      </c>
      <c r="B14" s="233" t="s">
        <v>110</v>
      </c>
      <c r="C14" s="233" t="s">
        <v>254</v>
      </c>
      <c r="D14" s="234" t="s">
        <v>362</v>
      </c>
      <c r="E14" s="233" t="s">
        <v>151</v>
      </c>
      <c r="F14" s="235" t="s">
        <v>235</v>
      </c>
      <c r="G14" s="236" t="s">
        <v>134</v>
      </c>
      <c r="H14" s="235" t="s">
        <v>112</v>
      </c>
      <c r="I14" s="235" t="s">
        <v>209</v>
      </c>
      <c r="J14" s="235" t="s">
        <v>133</v>
      </c>
      <c r="K14" s="26"/>
      <c r="L14" s="26"/>
      <c r="M14" s="26"/>
    </row>
    <row r="15" spans="1:13" s="12" customFormat="1" ht="45" hidden="1" x14ac:dyDescent="0.25">
      <c r="A15" s="137">
        <v>13</v>
      </c>
      <c r="B15" s="6" t="s">
        <v>126</v>
      </c>
      <c r="C15" s="28" t="s">
        <v>249</v>
      </c>
      <c r="D15" s="50" t="s">
        <v>361</v>
      </c>
      <c r="E15" s="49" t="s">
        <v>419</v>
      </c>
      <c r="F15" s="28" t="s">
        <v>233</v>
      </c>
      <c r="G15" s="55" t="s">
        <v>25</v>
      </c>
      <c r="H15" s="27" t="s">
        <v>359</v>
      </c>
      <c r="I15" s="27" t="s">
        <v>221</v>
      </c>
      <c r="J15" s="27" t="s">
        <v>133</v>
      </c>
      <c r="K15" s="26"/>
      <c r="L15" s="26"/>
      <c r="M15" s="26"/>
    </row>
    <row r="16" spans="1:13" s="15" customFormat="1" ht="45" hidden="1" x14ac:dyDescent="0.25">
      <c r="A16" s="137">
        <v>14</v>
      </c>
      <c r="B16" s="5" t="s">
        <v>145</v>
      </c>
      <c r="C16" s="28" t="s">
        <v>276</v>
      </c>
      <c r="D16" s="50" t="s">
        <v>363</v>
      </c>
      <c r="E16" s="49" t="s">
        <v>150</v>
      </c>
      <c r="F16" s="27" t="s">
        <v>166</v>
      </c>
      <c r="G16" s="55" t="s">
        <v>30</v>
      </c>
      <c r="H16" s="27" t="s">
        <v>166</v>
      </c>
      <c r="I16" s="27" t="s">
        <v>172</v>
      </c>
      <c r="J16" s="27" t="s">
        <v>133</v>
      </c>
      <c r="K16" s="26"/>
      <c r="L16" s="26"/>
      <c r="M16" s="26"/>
    </row>
    <row r="17" spans="1:13" ht="105" hidden="1" x14ac:dyDescent="0.25">
      <c r="A17" s="137">
        <v>15</v>
      </c>
      <c r="B17" s="5" t="s">
        <v>175</v>
      </c>
      <c r="C17" s="28" t="s">
        <v>255</v>
      </c>
      <c r="D17" s="50" t="s">
        <v>194</v>
      </c>
      <c r="E17" s="49" t="s">
        <v>418</v>
      </c>
      <c r="F17" s="28" t="s">
        <v>176</v>
      </c>
      <c r="G17" s="55" t="s">
        <v>134</v>
      </c>
      <c r="H17" s="27" t="s">
        <v>177</v>
      </c>
      <c r="I17" s="49" t="s">
        <v>179</v>
      </c>
      <c r="J17" s="27" t="s">
        <v>133</v>
      </c>
      <c r="K17" s="26"/>
      <c r="L17" s="26"/>
      <c r="M17" s="26"/>
    </row>
    <row r="18" spans="1:13" ht="60" x14ac:dyDescent="0.25">
      <c r="A18" s="137">
        <v>16</v>
      </c>
      <c r="B18" s="232" t="s">
        <v>125</v>
      </c>
      <c r="C18" s="229" t="s">
        <v>241</v>
      </c>
      <c r="D18" s="230" t="s">
        <v>364</v>
      </c>
      <c r="E18" s="229" t="s">
        <v>331</v>
      </c>
      <c r="F18" s="229" t="s">
        <v>332</v>
      </c>
      <c r="G18" s="231" t="s">
        <v>25</v>
      </c>
      <c r="H18" s="229" t="s">
        <v>112</v>
      </c>
      <c r="I18" s="229" t="s">
        <v>186</v>
      </c>
      <c r="J18" s="232" t="s">
        <v>133</v>
      </c>
      <c r="K18" s="26"/>
      <c r="L18" s="26"/>
      <c r="M18" s="26"/>
    </row>
    <row r="19" spans="1:13" s="11" customFormat="1" ht="45" hidden="1" x14ac:dyDescent="0.25">
      <c r="A19" s="137">
        <v>17</v>
      </c>
      <c r="B19" s="5" t="s">
        <v>140</v>
      </c>
      <c r="C19" s="28" t="s">
        <v>242</v>
      </c>
      <c r="D19" s="50" t="s">
        <v>364</v>
      </c>
      <c r="E19" s="49" t="s">
        <v>280</v>
      </c>
      <c r="F19" s="28" t="s">
        <v>397</v>
      </c>
      <c r="G19" s="55" t="s">
        <v>25</v>
      </c>
      <c r="H19" s="27" t="s">
        <v>359</v>
      </c>
      <c r="I19" s="28" t="s">
        <v>398</v>
      </c>
      <c r="J19" s="27" t="s">
        <v>133</v>
      </c>
      <c r="K19" s="26"/>
      <c r="L19" s="26"/>
      <c r="M19" s="26"/>
    </row>
    <row r="20" spans="1:13" ht="45" hidden="1" x14ac:dyDescent="0.25">
      <c r="A20" s="137">
        <v>18</v>
      </c>
      <c r="B20" s="5" t="s">
        <v>118</v>
      </c>
      <c r="C20" s="28" t="s">
        <v>344</v>
      </c>
      <c r="D20" s="48" t="s">
        <v>365</v>
      </c>
      <c r="E20" s="28" t="s">
        <v>345</v>
      </c>
      <c r="F20" s="27" t="s">
        <v>164</v>
      </c>
      <c r="G20" s="57" t="s">
        <v>134</v>
      </c>
      <c r="H20" s="27" t="s">
        <v>191</v>
      </c>
      <c r="I20" s="27" t="s">
        <v>173</v>
      </c>
      <c r="J20" s="27" t="s">
        <v>133</v>
      </c>
      <c r="K20" s="26"/>
      <c r="L20" s="26"/>
      <c r="M20" s="26"/>
    </row>
    <row r="21" spans="1:13" ht="35.1" hidden="1" customHeight="1" x14ac:dyDescent="0.25">
      <c r="A21" s="137">
        <v>19</v>
      </c>
      <c r="B21" s="5" t="s">
        <v>342</v>
      </c>
      <c r="C21" s="28" t="s">
        <v>343</v>
      </c>
      <c r="D21" s="48" t="s">
        <v>365</v>
      </c>
      <c r="E21" s="52" t="s">
        <v>117</v>
      </c>
      <c r="F21" s="49" t="s">
        <v>207</v>
      </c>
      <c r="G21" s="8" t="s">
        <v>22</v>
      </c>
      <c r="H21" s="27" t="s">
        <v>191</v>
      </c>
      <c r="I21" s="27" t="s">
        <v>208</v>
      </c>
      <c r="J21" s="27" t="s">
        <v>133</v>
      </c>
      <c r="K21" s="26"/>
      <c r="L21" s="26"/>
      <c r="M21" s="26"/>
    </row>
    <row r="22" spans="1:13" ht="30" hidden="1" x14ac:dyDescent="0.25">
      <c r="A22" s="137">
        <v>20</v>
      </c>
      <c r="B22" s="27" t="s">
        <v>275</v>
      </c>
      <c r="C22" s="28" t="s">
        <v>369</v>
      </c>
      <c r="D22" s="50" t="s">
        <v>119</v>
      </c>
      <c r="E22" s="4" t="s">
        <v>120</v>
      </c>
      <c r="F22" s="4" t="s">
        <v>163</v>
      </c>
      <c r="G22" s="58" t="s">
        <v>134</v>
      </c>
      <c r="H22" s="8" t="s">
        <v>119</v>
      </c>
      <c r="I22" s="8" t="s">
        <v>209</v>
      </c>
      <c r="J22" s="27" t="s">
        <v>133</v>
      </c>
      <c r="K22" s="26"/>
      <c r="L22" s="26"/>
      <c r="M22" s="26"/>
    </row>
    <row r="23" spans="1:13" ht="35.1" hidden="1" customHeight="1" x14ac:dyDescent="0.25">
      <c r="A23" s="137">
        <v>21</v>
      </c>
      <c r="B23" s="5" t="s">
        <v>192</v>
      </c>
      <c r="C23" s="28" t="s">
        <v>257</v>
      </c>
      <c r="D23" s="50" t="s">
        <v>193</v>
      </c>
      <c r="E23" s="4" t="s">
        <v>185</v>
      </c>
      <c r="F23" s="28" t="s">
        <v>155</v>
      </c>
      <c r="G23" s="55" t="s">
        <v>25</v>
      </c>
      <c r="H23" s="27" t="s">
        <v>119</v>
      </c>
      <c r="I23" s="4" t="s">
        <v>432</v>
      </c>
      <c r="J23" s="28" t="s">
        <v>133</v>
      </c>
      <c r="K23" s="26"/>
      <c r="L23" s="26"/>
      <c r="M23" s="26"/>
    </row>
    <row r="24" spans="1:13" ht="35.1" hidden="1" customHeight="1" x14ac:dyDescent="0.25">
      <c r="A24" s="137">
        <v>22</v>
      </c>
      <c r="B24" s="5" t="s">
        <v>216</v>
      </c>
      <c r="C24" s="28" t="s">
        <v>349</v>
      </c>
      <c r="D24" s="20" t="s">
        <v>144</v>
      </c>
      <c r="E24" s="4" t="s">
        <v>215</v>
      </c>
      <c r="F24" s="4" t="s">
        <v>160</v>
      </c>
      <c r="G24" s="58" t="s">
        <v>134</v>
      </c>
      <c r="H24" s="8" t="s">
        <v>119</v>
      </c>
      <c r="I24" s="4" t="s">
        <v>214</v>
      </c>
      <c r="J24" s="28" t="s">
        <v>133</v>
      </c>
      <c r="K24" s="26"/>
      <c r="L24" s="26"/>
      <c r="M24" s="26"/>
    </row>
    <row r="25" spans="1:13" s="15" customFormat="1" ht="30" hidden="1" x14ac:dyDescent="0.25">
      <c r="A25" s="137">
        <v>23</v>
      </c>
      <c r="B25" s="5" t="s">
        <v>217</v>
      </c>
      <c r="C25" s="28" t="s">
        <v>350</v>
      </c>
      <c r="D25" s="20" t="s">
        <v>144</v>
      </c>
      <c r="E25" s="4" t="s">
        <v>230</v>
      </c>
      <c r="F25" s="4" t="s">
        <v>157</v>
      </c>
      <c r="G25" s="58" t="s">
        <v>25</v>
      </c>
      <c r="H25" s="8" t="s">
        <v>119</v>
      </c>
      <c r="I25" s="4" t="s">
        <v>214</v>
      </c>
      <c r="J25" s="28" t="s">
        <v>133</v>
      </c>
      <c r="K25" s="26"/>
      <c r="L25" s="26"/>
      <c r="M25" s="26"/>
    </row>
    <row r="26" spans="1:13" s="15" customFormat="1" ht="45" x14ac:dyDescent="0.25">
      <c r="A26" s="137">
        <v>24</v>
      </c>
      <c r="B26" s="228" t="s">
        <v>229</v>
      </c>
      <c r="C26" s="175" t="s">
        <v>367</v>
      </c>
      <c r="D26" s="237" t="s">
        <v>144</v>
      </c>
      <c r="E26" s="228" t="s">
        <v>368</v>
      </c>
      <c r="F26" s="228" t="s">
        <v>158</v>
      </c>
      <c r="G26" s="175" t="s">
        <v>30</v>
      </c>
      <c r="H26" s="175" t="s">
        <v>119</v>
      </c>
      <c r="I26" s="228" t="s">
        <v>209</v>
      </c>
      <c r="J26" s="228" t="s">
        <v>133</v>
      </c>
      <c r="K26" s="26"/>
      <c r="L26" s="26"/>
      <c r="M26" s="26"/>
    </row>
    <row r="27" spans="1:13" s="15" customFormat="1" ht="35.1" hidden="1" customHeight="1" x14ac:dyDescent="0.25">
      <c r="A27" s="141">
        <v>25</v>
      </c>
      <c r="B27" s="10" t="s">
        <v>146</v>
      </c>
      <c r="C27" s="47" t="s">
        <v>277</v>
      </c>
      <c r="D27" s="20" t="s">
        <v>144</v>
      </c>
      <c r="E27" s="51" t="s">
        <v>147</v>
      </c>
      <c r="F27" s="54" t="s">
        <v>166</v>
      </c>
      <c r="G27" s="55" t="s">
        <v>30</v>
      </c>
      <c r="H27" s="27" t="s">
        <v>119</v>
      </c>
      <c r="I27" s="27" t="s">
        <v>172</v>
      </c>
      <c r="J27" s="28" t="s">
        <v>133</v>
      </c>
    </row>
    <row r="28" spans="1:13" ht="35.1" hidden="1" customHeight="1" x14ac:dyDescent="0.25">
      <c r="A28" s="141">
        <v>26</v>
      </c>
      <c r="B28" s="5" t="s">
        <v>143</v>
      </c>
      <c r="C28" s="47" t="s">
        <v>259</v>
      </c>
      <c r="D28" s="20" t="s">
        <v>144</v>
      </c>
      <c r="E28" s="4" t="s">
        <v>187</v>
      </c>
      <c r="F28" s="4" t="s">
        <v>370</v>
      </c>
      <c r="G28" s="58" t="s">
        <v>25</v>
      </c>
      <c r="H28" s="8" t="s">
        <v>119</v>
      </c>
      <c r="I28" s="8" t="s">
        <v>173</v>
      </c>
      <c r="J28" s="27" t="s">
        <v>133</v>
      </c>
      <c r="K28" s="15"/>
      <c r="L28" s="15"/>
      <c r="M28" s="15"/>
    </row>
    <row r="29" spans="1:13" s="15" customFormat="1" ht="25.5" hidden="1" x14ac:dyDescent="0.25">
      <c r="A29" s="141">
        <v>27</v>
      </c>
      <c r="B29" s="6" t="s">
        <v>234</v>
      </c>
      <c r="C29" s="47" t="s">
        <v>279</v>
      </c>
      <c r="D29" s="20" t="s">
        <v>144</v>
      </c>
      <c r="E29" s="49" t="s">
        <v>170</v>
      </c>
      <c r="F29" s="27" t="s">
        <v>161</v>
      </c>
      <c r="G29" s="57" t="s">
        <v>25</v>
      </c>
      <c r="H29" s="8" t="s">
        <v>119</v>
      </c>
      <c r="I29" s="53" t="s">
        <v>171</v>
      </c>
      <c r="J29" s="27" t="s">
        <v>133</v>
      </c>
      <c r="K29"/>
      <c r="L29"/>
      <c r="M29"/>
    </row>
    <row r="30" spans="1:13" s="15" customFormat="1" ht="51" hidden="1" x14ac:dyDescent="0.25">
      <c r="A30" s="141">
        <v>28</v>
      </c>
      <c r="B30" s="91" t="s">
        <v>399</v>
      </c>
      <c r="C30" s="47" t="s">
        <v>408</v>
      </c>
      <c r="D30" s="20" t="s">
        <v>144</v>
      </c>
      <c r="E30" s="7" t="s">
        <v>401</v>
      </c>
      <c r="F30" s="90" t="s">
        <v>155</v>
      </c>
      <c r="G30" s="57" t="s">
        <v>25</v>
      </c>
      <c r="H30" s="8" t="s">
        <v>119</v>
      </c>
      <c r="I30" s="90" t="s">
        <v>186</v>
      </c>
      <c r="J30" s="27" t="s">
        <v>133</v>
      </c>
    </row>
    <row r="31" spans="1:13" s="15" customFormat="1" ht="35.1" hidden="1" customHeight="1" x14ac:dyDescent="0.25">
      <c r="A31" s="141">
        <v>29</v>
      </c>
      <c r="B31" s="9" t="s">
        <v>411</v>
      </c>
      <c r="C31" s="47" t="s">
        <v>412</v>
      </c>
      <c r="D31" s="20" t="s">
        <v>144</v>
      </c>
      <c r="E31" s="94" t="s">
        <v>410</v>
      </c>
      <c r="F31" s="90" t="s">
        <v>155</v>
      </c>
      <c r="G31" s="57" t="s">
        <v>25</v>
      </c>
      <c r="H31" s="8" t="s">
        <v>119</v>
      </c>
      <c r="I31" s="90" t="s">
        <v>186</v>
      </c>
      <c r="J31" s="27" t="s">
        <v>133</v>
      </c>
    </row>
    <row r="32" spans="1:13" ht="35.1" hidden="1" customHeight="1" x14ac:dyDescent="0.25">
      <c r="A32" s="141">
        <v>30</v>
      </c>
      <c r="B32" s="5" t="s">
        <v>400</v>
      </c>
      <c r="C32" s="47" t="s">
        <v>409</v>
      </c>
      <c r="D32" s="20" t="s">
        <v>144</v>
      </c>
      <c r="E32" s="49" t="s">
        <v>402</v>
      </c>
      <c r="F32" s="90" t="s">
        <v>155</v>
      </c>
      <c r="G32" s="57" t="s">
        <v>25</v>
      </c>
      <c r="H32" s="8" t="s">
        <v>119</v>
      </c>
      <c r="I32" s="90" t="s">
        <v>186</v>
      </c>
      <c r="J32" s="27" t="s">
        <v>133</v>
      </c>
      <c r="K32" s="15"/>
      <c r="L32" s="15"/>
      <c r="M32" s="15"/>
    </row>
    <row r="33" spans="1:13" s="15" customFormat="1" ht="35.1" hidden="1" customHeight="1" x14ac:dyDescent="0.25">
      <c r="A33" s="141">
        <v>31</v>
      </c>
      <c r="B33" s="119" t="s">
        <v>142</v>
      </c>
      <c r="C33" s="114" t="s">
        <v>355</v>
      </c>
      <c r="D33" s="115" t="s">
        <v>124</v>
      </c>
      <c r="E33" s="120" t="s">
        <v>139</v>
      </c>
      <c r="F33" s="96" t="s">
        <v>164</v>
      </c>
      <c r="G33" s="121" t="s">
        <v>25</v>
      </c>
      <c r="H33" s="96" t="s">
        <v>119</v>
      </c>
      <c r="I33" s="96" t="s">
        <v>330</v>
      </c>
      <c r="J33" s="96" t="s">
        <v>413</v>
      </c>
      <c r="K33"/>
      <c r="L33"/>
      <c r="M33"/>
    </row>
    <row r="34" spans="1:13" s="12" customFormat="1" ht="21.75" hidden="1" customHeight="1" x14ac:dyDescent="0.25">
      <c r="A34" s="141">
        <v>32</v>
      </c>
      <c r="B34" s="119" t="s">
        <v>333</v>
      </c>
      <c r="C34" s="114" t="s">
        <v>341</v>
      </c>
      <c r="D34" s="115" t="s">
        <v>124</v>
      </c>
      <c r="E34" s="120" t="s">
        <v>334</v>
      </c>
      <c r="F34" s="96" t="s">
        <v>335</v>
      </c>
      <c r="G34" s="121" t="s">
        <v>134</v>
      </c>
      <c r="H34" s="96" t="s">
        <v>119</v>
      </c>
      <c r="I34" s="96" t="s">
        <v>53</v>
      </c>
      <c r="J34" s="96" t="s">
        <v>413</v>
      </c>
      <c r="K34" s="15"/>
      <c r="L34" s="15"/>
      <c r="M34" s="15"/>
    </row>
    <row r="35" spans="1:13" s="12" customFormat="1" ht="38.25" hidden="1" x14ac:dyDescent="0.25">
      <c r="A35" s="141">
        <v>33</v>
      </c>
      <c r="B35" s="119" t="s">
        <v>148</v>
      </c>
      <c r="C35" s="114" t="s">
        <v>278</v>
      </c>
      <c r="D35" s="115" t="s">
        <v>124</v>
      </c>
      <c r="E35" s="120" t="s">
        <v>149</v>
      </c>
      <c r="F35" s="96" t="s">
        <v>166</v>
      </c>
      <c r="G35" s="121" t="s">
        <v>22</v>
      </c>
      <c r="H35" s="96" t="s">
        <v>119</v>
      </c>
      <c r="I35" s="96" t="s">
        <v>271</v>
      </c>
      <c r="J35" s="96" t="s">
        <v>413</v>
      </c>
    </row>
    <row r="36" spans="1:13" s="15" customFormat="1" ht="30" hidden="1" x14ac:dyDescent="0.25">
      <c r="A36" s="141">
        <v>34</v>
      </c>
      <c r="B36" s="123" t="s">
        <v>167</v>
      </c>
      <c r="C36" s="25" t="s">
        <v>340</v>
      </c>
      <c r="D36" s="18" t="s">
        <v>121</v>
      </c>
      <c r="E36" s="10" t="s">
        <v>168</v>
      </c>
      <c r="F36" s="5" t="s">
        <v>336</v>
      </c>
      <c r="G36" s="59" t="s">
        <v>22</v>
      </c>
      <c r="H36" s="5" t="s">
        <v>119</v>
      </c>
      <c r="I36" s="13" t="s">
        <v>53</v>
      </c>
      <c r="J36" s="97" t="s">
        <v>414</v>
      </c>
      <c r="K36" s="12"/>
      <c r="L36" s="12"/>
      <c r="M36" s="12"/>
    </row>
    <row r="37" spans="1:13" ht="35.1" hidden="1" customHeight="1" x14ac:dyDescent="0.25">
      <c r="A37" s="141">
        <v>35</v>
      </c>
      <c r="B37" s="123" t="s">
        <v>337</v>
      </c>
      <c r="C37" s="25" t="s">
        <v>339</v>
      </c>
      <c r="D37" s="18" t="s">
        <v>121</v>
      </c>
      <c r="E37" s="6" t="s">
        <v>338</v>
      </c>
      <c r="F37" s="5" t="s">
        <v>160</v>
      </c>
      <c r="G37" s="59" t="s">
        <v>22</v>
      </c>
      <c r="H37" s="5" t="s">
        <v>119</v>
      </c>
      <c r="I37" s="13" t="s">
        <v>53</v>
      </c>
      <c r="J37" s="97" t="s">
        <v>414</v>
      </c>
      <c r="K37" s="15"/>
      <c r="L37" s="15"/>
      <c r="M37" s="15"/>
    </row>
    <row r="38" spans="1:13" ht="35.1" hidden="1" customHeight="1" x14ac:dyDescent="0.25">
      <c r="A38" s="141">
        <v>36</v>
      </c>
      <c r="B38" s="5" t="s">
        <v>281</v>
      </c>
      <c r="C38" s="25" t="s">
        <v>282</v>
      </c>
      <c r="D38" s="48" t="s">
        <v>324</v>
      </c>
      <c r="E38" s="2" t="s">
        <v>326</v>
      </c>
      <c r="F38" s="6" t="s">
        <v>325</v>
      </c>
      <c r="G38" s="56" t="s">
        <v>25</v>
      </c>
      <c r="H38" s="5" t="s">
        <v>191</v>
      </c>
      <c r="I38" s="5" t="s">
        <v>53</v>
      </c>
      <c r="J38" s="28" t="s">
        <v>327</v>
      </c>
    </row>
    <row r="39" spans="1:13" ht="30" hidden="1" x14ac:dyDescent="0.25">
      <c r="A39" s="141">
        <v>37</v>
      </c>
      <c r="B39" s="9" t="s">
        <v>180</v>
      </c>
      <c r="C39" s="25" t="s">
        <v>272</v>
      </c>
      <c r="D39" s="19" t="s">
        <v>183</v>
      </c>
      <c r="E39" s="7" t="s">
        <v>182</v>
      </c>
      <c r="F39" s="10" t="s">
        <v>181</v>
      </c>
      <c r="G39" s="56" t="s">
        <v>25</v>
      </c>
      <c r="H39" s="5" t="s">
        <v>184</v>
      </c>
      <c r="I39" s="13" t="s">
        <v>186</v>
      </c>
      <c r="J39" s="5" t="s">
        <v>133</v>
      </c>
    </row>
    <row r="40" spans="1:13" ht="45" hidden="1" x14ac:dyDescent="0.25">
      <c r="A40" s="141">
        <v>38</v>
      </c>
      <c r="B40" s="111" t="s">
        <v>429</v>
      </c>
      <c r="C40" s="25" t="s">
        <v>433</v>
      </c>
      <c r="D40" s="50" t="s">
        <v>430</v>
      </c>
      <c r="E40" s="94" t="s">
        <v>431</v>
      </c>
      <c r="F40" s="5" t="s">
        <v>155</v>
      </c>
      <c r="G40" s="59" t="s">
        <v>417</v>
      </c>
      <c r="H40" s="5" t="s">
        <v>191</v>
      </c>
      <c r="I40" s="5" t="s">
        <v>432</v>
      </c>
      <c r="J40" s="112" t="s">
        <v>133</v>
      </c>
    </row>
    <row r="41" spans="1:13" s="138" customFormat="1" x14ac:dyDescent="0.25"/>
    <row r="42" spans="1:13" s="138" customFormat="1" x14ac:dyDescent="0.25"/>
    <row r="43" spans="1:13" s="138" customFormat="1" x14ac:dyDescent="0.25">
      <c r="B43" s="142" t="s">
        <v>158</v>
      </c>
    </row>
    <row r="44" spans="1:13" s="138" customFormat="1" x14ac:dyDescent="0.25">
      <c r="B44" s="143" t="s">
        <v>156</v>
      </c>
    </row>
    <row r="45" spans="1:13" s="138" customFormat="1" x14ac:dyDescent="0.25">
      <c r="B45" s="170" t="s">
        <v>377</v>
      </c>
    </row>
    <row r="46" spans="1:13" s="138" customFormat="1" x14ac:dyDescent="0.25"/>
    <row r="47" spans="1:13" s="138" customFormat="1" x14ac:dyDescent="0.25"/>
    <row r="48" spans="1:13" s="138" customFormat="1" x14ac:dyDescent="0.25"/>
    <row r="49" s="138" customFormat="1" x14ac:dyDescent="0.25"/>
    <row r="50" s="138" customFormat="1" x14ac:dyDescent="0.25"/>
    <row r="51" s="138" customFormat="1" x14ac:dyDescent="0.25"/>
    <row r="52" s="138" customFormat="1" x14ac:dyDescent="0.25"/>
    <row r="53" s="138" customFormat="1" x14ac:dyDescent="0.25"/>
    <row r="54" s="138" customFormat="1" x14ac:dyDescent="0.25"/>
    <row r="55" s="138" customFormat="1" x14ac:dyDescent="0.25"/>
    <row r="56" s="138" customFormat="1" x14ac:dyDescent="0.25"/>
    <row r="57" s="138" customFormat="1" x14ac:dyDescent="0.25"/>
    <row r="58" s="138" customFormat="1" x14ac:dyDescent="0.25"/>
    <row r="59" s="138" customFormat="1" x14ac:dyDescent="0.25"/>
    <row r="60" s="138" customFormat="1" x14ac:dyDescent="0.25"/>
    <row r="61" s="138" customFormat="1" x14ac:dyDescent="0.25"/>
    <row r="62" s="138" customFormat="1" x14ac:dyDescent="0.25"/>
    <row r="63" s="138" customFormat="1" x14ac:dyDescent="0.25"/>
    <row r="64" s="138" customFormat="1" x14ac:dyDescent="0.25"/>
    <row r="65" s="138" customFormat="1" x14ac:dyDescent="0.25"/>
    <row r="66" s="138" customFormat="1" x14ac:dyDescent="0.25"/>
    <row r="67" s="138" customFormat="1" x14ac:dyDescent="0.25"/>
    <row r="68" s="138" customFormat="1" x14ac:dyDescent="0.25"/>
    <row r="69" s="138" customFormat="1" x14ac:dyDescent="0.25"/>
    <row r="70" s="138" customFormat="1" x14ac:dyDescent="0.25"/>
    <row r="71" s="138" customFormat="1" x14ac:dyDescent="0.25"/>
    <row r="72" s="138" customFormat="1" x14ac:dyDescent="0.25"/>
    <row r="73" s="138" customFormat="1" x14ac:dyDescent="0.25"/>
    <row r="74" s="138" customFormat="1" x14ac:dyDescent="0.25"/>
    <row r="75" s="138" customFormat="1" x14ac:dyDescent="0.25"/>
    <row r="76" s="138" customFormat="1" x14ac:dyDescent="0.25"/>
    <row r="77" s="138" customFormat="1" x14ac:dyDescent="0.25"/>
    <row r="78" s="138" customFormat="1" x14ac:dyDescent="0.25"/>
    <row r="79" s="138" customFormat="1" x14ac:dyDescent="0.25"/>
    <row r="80" s="138" customFormat="1" x14ac:dyDescent="0.25"/>
    <row r="81" s="138" customFormat="1" x14ac:dyDescent="0.25"/>
    <row r="82" s="138" customFormat="1" x14ac:dyDescent="0.25"/>
    <row r="83" s="138" customFormat="1" x14ac:dyDescent="0.25"/>
    <row r="84" s="138" customFormat="1" x14ac:dyDescent="0.25"/>
    <row r="85" s="138" customFormat="1" x14ac:dyDescent="0.25"/>
    <row r="86" s="138" customFormat="1" x14ac:dyDescent="0.25"/>
    <row r="87" s="138" customFormat="1" x14ac:dyDescent="0.25"/>
    <row r="88" s="138" customFormat="1" x14ac:dyDescent="0.25"/>
    <row r="89" s="138" customFormat="1" x14ac:dyDescent="0.25"/>
    <row r="90" s="138" customFormat="1" x14ac:dyDescent="0.25"/>
    <row r="91" s="138" customFormat="1" x14ac:dyDescent="0.25"/>
    <row r="92" s="138" customFormat="1" x14ac:dyDescent="0.25"/>
    <row r="93" s="138" customFormat="1" x14ac:dyDescent="0.25"/>
    <row r="94" s="138" customFormat="1" x14ac:dyDescent="0.25"/>
    <row r="95" s="138" customFormat="1" x14ac:dyDescent="0.25"/>
    <row r="96" s="138" customFormat="1" x14ac:dyDescent="0.25"/>
    <row r="97" s="138" customFormat="1" x14ac:dyDescent="0.25"/>
    <row r="98" s="138" customFormat="1" x14ac:dyDescent="0.25"/>
    <row r="99" s="138" customFormat="1" x14ac:dyDescent="0.25"/>
    <row r="100" s="138" customFormat="1" x14ac:dyDescent="0.25"/>
    <row r="101" s="138" customFormat="1" x14ac:dyDescent="0.25"/>
    <row r="102" s="138" customFormat="1" x14ac:dyDescent="0.25"/>
    <row r="103" s="138" customFormat="1" x14ac:dyDescent="0.25"/>
    <row r="104" s="138" customFormat="1" x14ac:dyDescent="0.25"/>
    <row r="105" s="138" customFormat="1" x14ac:dyDescent="0.25"/>
    <row r="106" s="138" customFormat="1" x14ac:dyDescent="0.25"/>
    <row r="107" s="138" customFormat="1" x14ac:dyDescent="0.25"/>
    <row r="108" s="138" customFormat="1" x14ac:dyDescent="0.25"/>
    <row r="109" s="138" customFormat="1" x14ac:dyDescent="0.25"/>
    <row r="110" s="138" customFormat="1" x14ac:dyDescent="0.25"/>
    <row r="111" s="138" customFormat="1" x14ac:dyDescent="0.25"/>
    <row r="112" s="138" customFormat="1" x14ac:dyDescent="0.25"/>
    <row r="113" s="138" customFormat="1" x14ac:dyDescent="0.25"/>
    <row r="114" s="138" customFormat="1" x14ac:dyDescent="0.25"/>
    <row r="115" s="138" customFormat="1" x14ac:dyDescent="0.25"/>
    <row r="116" s="138" customFormat="1" x14ac:dyDescent="0.25"/>
    <row r="117" s="138" customFormat="1" x14ac:dyDescent="0.25"/>
    <row r="118" s="138" customFormat="1" x14ac:dyDescent="0.25"/>
    <row r="119" s="138" customFormat="1" x14ac:dyDescent="0.25"/>
    <row r="120" s="138" customFormat="1" x14ac:dyDescent="0.25"/>
    <row r="121" s="138" customFormat="1" x14ac:dyDescent="0.25"/>
    <row r="122" s="138" customFormat="1" x14ac:dyDescent="0.25"/>
    <row r="123" s="138" customFormat="1" x14ac:dyDescent="0.25"/>
    <row r="124" s="138" customFormat="1" x14ac:dyDescent="0.25"/>
    <row r="125" s="138" customFormat="1" x14ac:dyDescent="0.25"/>
    <row r="126" s="138" customFormat="1" x14ac:dyDescent="0.25"/>
    <row r="127" s="138" customFormat="1" x14ac:dyDescent="0.25"/>
    <row r="128" s="138" customFormat="1" x14ac:dyDescent="0.25"/>
    <row r="129" s="138" customFormat="1" x14ac:dyDescent="0.25"/>
    <row r="130" s="138" customFormat="1" x14ac:dyDescent="0.25"/>
    <row r="131" s="138" customFormat="1" x14ac:dyDescent="0.25"/>
    <row r="132" s="138" customFormat="1" x14ac:dyDescent="0.25"/>
    <row r="133" s="138" customFormat="1" x14ac:dyDescent="0.25"/>
    <row r="134" s="138" customFormat="1" x14ac:dyDescent="0.25"/>
    <row r="135" s="138" customFormat="1" x14ac:dyDescent="0.25"/>
    <row r="136" s="138" customFormat="1" x14ac:dyDescent="0.25"/>
    <row r="137" s="138" customFormat="1" x14ac:dyDescent="0.25"/>
    <row r="138" s="138" customFormat="1" x14ac:dyDescent="0.25"/>
    <row r="139" s="138" customFormat="1" x14ac:dyDescent="0.25"/>
    <row r="140" s="138" customFormat="1" x14ac:dyDescent="0.25"/>
    <row r="141" s="138" customFormat="1" x14ac:dyDescent="0.25"/>
    <row r="142" s="138" customFormat="1" x14ac:dyDescent="0.25"/>
    <row r="143" s="138" customFormat="1" x14ac:dyDescent="0.25"/>
    <row r="144" s="138" customFormat="1" x14ac:dyDescent="0.25"/>
    <row r="145" s="138" customFormat="1" x14ac:dyDescent="0.25"/>
    <row r="146" s="138" customFormat="1" x14ac:dyDescent="0.25"/>
    <row r="147" s="138" customFormat="1" x14ac:dyDescent="0.25"/>
    <row r="148" s="138" customFormat="1" x14ac:dyDescent="0.25"/>
    <row r="149" s="138" customFormat="1" x14ac:dyDescent="0.25"/>
    <row r="150" s="138" customFormat="1" x14ac:dyDescent="0.25"/>
    <row r="151" s="138" customFormat="1" x14ac:dyDescent="0.25"/>
    <row r="152" s="138" customFormat="1" x14ac:dyDescent="0.25"/>
    <row r="153" s="138" customFormat="1" x14ac:dyDescent="0.25"/>
    <row r="154" s="138" customFormat="1" x14ac:dyDescent="0.25"/>
    <row r="155" s="138" customFormat="1" x14ac:dyDescent="0.25"/>
    <row r="156" s="138" customFormat="1" x14ac:dyDescent="0.25"/>
    <row r="157" s="138" customFormat="1" x14ac:dyDescent="0.25"/>
    <row r="158" s="138" customFormat="1" x14ac:dyDescent="0.25"/>
    <row r="159" s="138" customFormat="1" x14ac:dyDescent="0.25"/>
    <row r="160" s="138" customFormat="1" x14ac:dyDescent="0.25"/>
    <row r="161" s="138" customFormat="1" x14ac:dyDescent="0.25"/>
    <row r="162" s="138" customFormat="1" x14ac:dyDescent="0.25"/>
    <row r="163" s="138" customFormat="1" x14ac:dyDescent="0.25"/>
    <row r="164" s="138" customFormat="1" x14ac:dyDescent="0.25"/>
    <row r="165" s="138" customFormat="1" x14ac:dyDescent="0.25"/>
    <row r="166" s="138" customFormat="1" x14ac:dyDescent="0.25"/>
    <row r="167" s="138" customFormat="1" x14ac:dyDescent="0.25"/>
    <row r="168" s="138" customFormat="1" x14ac:dyDescent="0.25"/>
    <row r="169" s="138" customFormat="1" x14ac:dyDescent="0.25"/>
    <row r="170" s="138" customFormat="1" x14ac:dyDescent="0.25"/>
    <row r="171" s="138" customFormat="1" x14ac:dyDescent="0.25"/>
    <row r="172" s="138" customFormat="1" x14ac:dyDescent="0.25"/>
    <row r="173" s="138" customFormat="1" x14ac:dyDescent="0.25"/>
    <row r="174" s="138" customFormat="1" x14ac:dyDescent="0.25"/>
    <row r="175" s="138" customFormat="1" x14ac:dyDescent="0.25"/>
    <row r="176" s="138" customFormat="1" x14ac:dyDescent="0.25"/>
    <row r="177" s="138" customFormat="1" x14ac:dyDescent="0.25"/>
  </sheetData>
  <mergeCells count="1">
    <mergeCell ref="A1:M1"/>
  </mergeCells>
  <pageMargins left="0.25" right="0.25" top="0.75" bottom="0.75" header="0.3" footer="0.3"/>
  <pageSetup paperSize="8" scale="6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60"/>
  <sheetViews>
    <sheetView workbookViewId="0">
      <selection activeCell="A2" sqref="A2"/>
    </sheetView>
  </sheetViews>
  <sheetFormatPr baseColWidth="10" defaultRowHeight="15" x14ac:dyDescent="0.25"/>
  <cols>
    <col min="2" max="2" width="9.42578125" customWidth="1"/>
    <col min="3" max="3" width="13.28515625" customWidth="1"/>
    <col min="4" max="4" width="18.28515625" bestFit="1" customWidth="1"/>
    <col min="5" max="5" width="27" customWidth="1"/>
    <col min="6" max="6" width="32.140625" customWidth="1"/>
    <col min="8" max="8" width="23.42578125" customWidth="1"/>
    <col min="10" max="10" width="8" customWidth="1"/>
    <col min="11" max="11" width="8" style="15" customWidth="1"/>
    <col min="12" max="12" width="11.42578125" style="15"/>
  </cols>
  <sheetData>
    <row r="1" spans="1:13" s="15" customFormat="1" ht="19.5" customHeight="1" x14ac:dyDescent="0.25">
      <c r="A1" s="302" t="s">
        <v>436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3" s="220" customFormat="1" ht="35.1" customHeight="1" thickBot="1" x14ac:dyDescent="0.3">
      <c r="A2" s="218" t="s">
        <v>36</v>
      </c>
      <c r="B2" s="218" t="s">
        <v>37</v>
      </c>
      <c r="C2" s="218" t="s">
        <v>38</v>
      </c>
      <c r="D2" s="218" t="s">
        <v>320</v>
      </c>
      <c r="E2" s="218" t="s">
        <v>39</v>
      </c>
      <c r="F2" s="218" t="s">
        <v>40</v>
      </c>
      <c r="G2" s="218" t="s">
        <v>41</v>
      </c>
      <c r="H2" s="218" t="s">
        <v>42</v>
      </c>
      <c r="I2" s="218" t="s">
        <v>43</v>
      </c>
      <c r="J2" s="218" t="s">
        <v>322</v>
      </c>
      <c r="K2" s="218" t="s">
        <v>426</v>
      </c>
      <c r="L2" s="218" t="s">
        <v>321</v>
      </c>
      <c r="M2" s="219"/>
    </row>
    <row r="3" spans="1:13" s="1" customFormat="1" ht="39" hidden="1" thickTop="1" x14ac:dyDescent="0.25">
      <c r="A3" s="29" t="s">
        <v>44</v>
      </c>
      <c r="B3" s="41" t="s">
        <v>45</v>
      </c>
      <c r="C3" s="41" t="s">
        <v>46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51</v>
      </c>
      <c r="I3" s="41" t="s">
        <v>52</v>
      </c>
      <c r="J3" s="41" t="s">
        <v>53</v>
      </c>
      <c r="K3" s="41" t="s">
        <v>22</v>
      </c>
      <c r="L3" s="293" t="s">
        <v>413</v>
      </c>
      <c r="M3" s="2"/>
    </row>
    <row r="4" spans="1:13" s="1" customFormat="1" ht="39" hidden="1" thickTop="1" x14ac:dyDescent="0.25">
      <c r="A4" s="30" t="s">
        <v>44</v>
      </c>
      <c r="B4" s="42" t="s">
        <v>45</v>
      </c>
      <c r="C4" s="42" t="s">
        <v>54</v>
      </c>
      <c r="D4" s="42" t="s">
        <v>47</v>
      </c>
      <c r="E4" s="42" t="s">
        <v>55</v>
      </c>
      <c r="F4" s="42" t="s">
        <v>56</v>
      </c>
      <c r="G4" s="42" t="s">
        <v>57</v>
      </c>
      <c r="H4" s="42" t="s">
        <v>51</v>
      </c>
      <c r="I4" s="42" t="s">
        <v>52</v>
      </c>
      <c r="J4" s="42" t="s">
        <v>53</v>
      </c>
      <c r="K4" s="61" t="s">
        <v>22</v>
      </c>
      <c r="L4" s="294"/>
      <c r="M4" s="2"/>
    </row>
    <row r="5" spans="1:13" s="1" customFormat="1" ht="39.75" hidden="1" thickTop="1" thickBot="1" x14ac:dyDescent="0.3">
      <c r="A5" s="31" t="s">
        <v>44</v>
      </c>
      <c r="B5" s="39" t="s">
        <v>58</v>
      </c>
      <c r="C5" s="39" t="s">
        <v>59</v>
      </c>
      <c r="D5" s="39" t="s">
        <v>60</v>
      </c>
      <c r="E5" s="39" t="s">
        <v>61</v>
      </c>
      <c r="F5" s="39" t="s">
        <v>62</v>
      </c>
      <c r="G5" s="39" t="s">
        <v>63</v>
      </c>
      <c r="H5" s="39" t="s">
        <v>64</v>
      </c>
      <c r="I5" s="39"/>
      <c r="J5" s="39" t="s">
        <v>65</v>
      </c>
      <c r="K5" s="95" t="s">
        <v>417</v>
      </c>
      <c r="L5" s="295"/>
      <c r="M5" s="2"/>
    </row>
    <row r="6" spans="1:13" s="6" customFormat="1" ht="39" hidden="1" thickTop="1" x14ac:dyDescent="0.25">
      <c r="A6" s="34" t="s">
        <v>66</v>
      </c>
      <c r="B6" s="43" t="s">
        <v>45</v>
      </c>
      <c r="C6" s="44" t="s">
        <v>67</v>
      </c>
      <c r="D6" s="43" t="s">
        <v>68</v>
      </c>
      <c r="E6" s="43" t="s">
        <v>69</v>
      </c>
      <c r="F6" s="43" t="s">
        <v>323</v>
      </c>
      <c r="G6" s="43" t="s">
        <v>70</v>
      </c>
      <c r="H6" s="43" t="s">
        <v>71</v>
      </c>
      <c r="I6" s="43"/>
      <c r="J6" s="43" t="s">
        <v>72</v>
      </c>
      <c r="K6" s="43" t="s">
        <v>134</v>
      </c>
      <c r="L6" s="98" t="s">
        <v>319</v>
      </c>
    </row>
    <row r="7" spans="1:13" s="1" customFormat="1" ht="26.25" hidden="1" thickTop="1" x14ac:dyDescent="0.25">
      <c r="A7" s="34" t="s">
        <v>66</v>
      </c>
      <c r="B7" s="42" t="s">
        <v>45</v>
      </c>
      <c r="C7" s="42" t="s">
        <v>73</v>
      </c>
      <c r="D7" s="42" t="s">
        <v>47</v>
      </c>
      <c r="E7" s="42" t="s">
        <v>74</v>
      </c>
      <c r="F7" s="42" t="s">
        <v>75</v>
      </c>
      <c r="G7" s="42" t="s">
        <v>76</v>
      </c>
      <c r="H7" s="42" t="s">
        <v>77</v>
      </c>
      <c r="I7" s="42"/>
      <c r="J7" s="42" t="s">
        <v>78</v>
      </c>
      <c r="K7" s="42" t="s">
        <v>134</v>
      </c>
      <c r="L7" s="296" t="s">
        <v>413</v>
      </c>
    </row>
    <row r="8" spans="1:13" s="1" customFormat="1" ht="39" hidden="1" thickTop="1" x14ac:dyDescent="0.25">
      <c r="A8" s="34" t="s">
        <v>66</v>
      </c>
      <c r="B8" s="42" t="s">
        <v>45</v>
      </c>
      <c r="C8" s="42" t="s">
        <v>79</v>
      </c>
      <c r="D8" s="42"/>
      <c r="E8" s="37" t="s">
        <v>80</v>
      </c>
      <c r="F8" s="42" t="s">
        <v>81</v>
      </c>
      <c r="G8" s="42" t="s">
        <v>82</v>
      </c>
      <c r="H8" s="42" t="s">
        <v>51</v>
      </c>
      <c r="I8" s="42"/>
      <c r="J8" s="42" t="s">
        <v>72</v>
      </c>
      <c r="K8" s="61" t="s">
        <v>427</v>
      </c>
      <c r="L8" s="294"/>
    </row>
    <row r="9" spans="1:13" s="1" customFormat="1" ht="51.75" hidden="1" thickTop="1" x14ac:dyDescent="0.25">
      <c r="A9" s="34" t="s">
        <v>66</v>
      </c>
      <c r="B9" s="42" t="s">
        <v>45</v>
      </c>
      <c r="C9" s="42" t="s">
        <v>83</v>
      </c>
      <c r="D9" s="42" t="s">
        <v>84</v>
      </c>
      <c r="E9" s="37" t="s">
        <v>85</v>
      </c>
      <c r="F9" s="42" t="s">
        <v>86</v>
      </c>
      <c r="G9" s="42" t="s">
        <v>87</v>
      </c>
      <c r="H9" s="42" t="s">
        <v>88</v>
      </c>
      <c r="I9" s="42"/>
      <c r="J9" s="42" t="s">
        <v>89</v>
      </c>
      <c r="K9" s="61" t="s">
        <v>25</v>
      </c>
      <c r="L9" s="297"/>
    </row>
    <row r="10" spans="1:13" s="6" customFormat="1" ht="39" hidden="1" thickTop="1" x14ac:dyDescent="0.25">
      <c r="A10" s="34" t="s">
        <v>66</v>
      </c>
      <c r="B10" s="43" t="s">
        <v>45</v>
      </c>
      <c r="C10" s="44" t="s">
        <v>90</v>
      </c>
      <c r="D10" s="45"/>
      <c r="E10" s="38" t="s">
        <v>91</v>
      </c>
      <c r="F10" s="43" t="s">
        <v>92</v>
      </c>
      <c r="G10" s="43" t="s">
        <v>93</v>
      </c>
      <c r="H10" s="43" t="s">
        <v>88</v>
      </c>
      <c r="I10" s="43"/>
      <c r="J10" s="43" t="s">
        <v>89</v>
      </c>
      <c r="K10" s="43" t="s">
        <v>25</v>
      </c>
      <c r="L10" s="98" t="s">
        <v>319</v>
      </c>
    </row>
    <row r="11" spans="1:13" s="6" customFormat="1" ht="39.75" hidden="1" thickTop="1" thickBot="1" x14ac:dyDescent="0.3">
      <c r="A11" s="35" t="s">
        <v>66</v>
      </c>
      <c r="B11" s="39" t="s">
        <v>94</v>
      </c>
      <c r="C11" s="39" t="s">
        <v>95</v>
      </c>
      <c r="D11" s="39"/>
      <c r="E11" s="36" t="s">
        <v>96</v>
      </c>
      <c r="F11" s="39" t="s">
        <v>97</v>
      </c>
      <c r="G11" s="39" t="s">
        <v>98</v>
      </c>
      <c r="H11" s="39" t="s">
        <v>88</v>
      </c>
      <c r="I11" s="39"/>
      <c r="J11" s="39" t="s">
        <v>89</v>
      </c>
      <c r="K11" s="39" t="s">
        <v>25</v>
      </c>
      <c r="L11" s="40" t="s">
        <v>413</v>
      </c>
    </row>
    <row r="12" spans="1:13" ht="39.75" hidden="1" thickTop="1" thickBot="1" x14ac:dyDescent="0.3">
      <c r="A12" s="3" t="s">
        <v>204</v>
      </c>
      <c r="B12" s="39"/>
      <c r="C12" s="39" t="s">
        <v>203</v>
      </c>
      <c r="D12" s="39" t="s">
        <v>47</v>
      </c>
      <c r="E12" s="36" t="s">
        <v>205</v>
      </c>
      <c r="F12" s="39"/>
      <c r="G12" s="39" t="s">
        <v>206</v>
      </c>
      <c r="H12" s="74" t="s">
        <v>77</v>
      </c>
      <c r="I12" s="39"/>
      <c r="J12" s="39" t="s">
        <v>78</v>
      </c>
      <c r="K12" s="39" t="s">
        <v>427</v>
      </c>
      <c r="L12" s="39" t="s">
        <v>133</v>
      </c>
    </row>
    <row r="13" spans="1:13" ht="39" hidden="1" thickTop="1" x14ac:dyDescent="0.25">
      <c r="A13" s="32" t="s">
        <v>283</v>
      </c>
      <c r="B13" s="42" t="s">
        <v>284</v>
      </c>
      <c r="C13" s="42" t="s">
        <v>285</v>
      </c>
      <c r="D13" s="42" t="s">
        <v>286</v>
      </c>
      <c r="E13" s="37" t="s">
        <v>287</v>
      </c>
      <c r="F13" s="42" t="s">
        <v>288</v>
      </c>
      <c r="G13" s="42" t="s">
        <v>289</v>
      </c>
      <c r="H13" s="61" t="s">
        <v>290</v>
      </c>
      <c r="I13" s="42"/>
      <c r="J13" s="42" t="s">
        <v>72</v>
      </c>
      <c r="K13" s="61" t="s">
        <v>25</v>
      </c>
      <c r="L13" s="298" t="s">
        <v>351</v>
      </c>
    </row>
    <row r="14" spans="1:13" ht="39" hidden="1" thickTop="1" x14ac:dyDescent="0.25">
      <c r="A14" s="32" t="s">
        <v>283</v>
      </c>
      <c r="B14" s="42" t="s">
        <v>291</v>
      </c>
      <c r="C14" s="42" t="s">
        <v>292</v>
      </c>
      <c r="D14" s="42" t="s">
        <v>286</v>
      </c>
      <c r="E14" s="37" t="s">
        <v>293</v>
      </c>
      <c r="F14" s="42" t="s">
        <v>184</v>
      </c>
      <c r="G14" s="42" t="s">
        <v>184</v>
      </c>
      <c r="H14" s="46" t="s">
        <v>64</v>
      </c>
      <c r="I14" s="42"/>
      <c r="J14" s="42" t="s">
        <v>78</v>
      </c>
      <c r="K14" s="61" t="s">
        <v>417</v>
      </c>
      <c r="L14" s="299"/>
    </row>
    <row r="15" spans="1:13" ht="26.25" thickTop="1" x14ac:dyDescent="0.25">
      <c r="A15" s="175" t="s">
        <v>283</v>
      </c>
      <c r="B15" s="176" t="s">
        <v>284</v>
      </c>
      <c r="C15" s="176" t="s">
        <v>294</v>
      </c>
      <c r="D15" s="176" t="s">
        <v>295</v>
      </c>
      <c r="E15" s="177" t="s">
        <v>296</v>
      </c>
      <c r="F15" s="176" t="s">
        <v>297</v>
      </c>
      <c r="G15" s="176" t="s">
        <v>298</v>
      </c>
      <c r="H15" s="176" t="s">
        <v>299</v>
      </c>
      <c r="I15" s="176"/>
      <c r="J15" s="176" t="s">
        <v>72</v>
      </c>
      <c r="K15" s="178" t="s">
        <v>25</v>
      </c>
      <c r="L15" s="300"/>
    </row>
    <row r="16" spans="1:13" ht="25.5" x14ac:dyDescent="0.25">
      <c r="A16" s="175" t="s">
        <v>283</v>
      </c>
      <c r="B16" s="176" t="s">
        <v>284</v>
      </c>
      <c r="C16" s="176" t="s">
        <v>300</v>
      </c>
      <c r="D16" s="176" t="s">
        <v>295</v>
      </c>
      <c r="E16" s="177" t="s">
        <v>301</v>
      </c>
      <c r="F16" s="176" t="s">
        <v>302</v>
      </c>
      <c r="G16" s="176" t="s">
        <v>303</v>
      </c>
      <c r="H16" s="176" t="s">
        <v>299</v>
      </c>
      <c r="I16" s="176"/>
      <c r="J16" s="176"/>
      <c r="K16" s="178" t="s">
        <v>427</v>
      </c>
      <c r="L16" s="300"/>
    </row>
    <row r="17" spans="1:12" ht="25.5" hidden="1" x14ac:dyDescent="0.25">
      <c r="A17" s="32" t="s">
        <v>283</v>
      </c>
      <c r="B17" s="42" t="s">
        <v>284</v>
      </c>
      <c r="C17" s="42" t="s">
        <v>304</v>
      </c>
      <c r="D17" s="42" t="s">
        <v>286</v>
      </c>
      <c r="E17" s="37" t="s">
        <v>305</v>
      </c>
      <c r="F17" s="42" t="s">
        <v>306</v>
      </c>
      <c r="G17" s="42" t="s">
        <v>307</v>
      </c>
      <c r="H17" s="42" t="s">
        <v>308</v>
      </c>
      <c r="I17" s="42"/>
      <c r="J17" s="42" t="s">
        <v>89</v>
      </c>
      <c r="K17" s="61" t="s">
        <v>22</v>
      </c>
      <c r="L17" s="299"/>
    </row>
    <row r="18" spans="1:12" ht="51" hidden="1" x14ac:dyDescent="0.25">
      <c r="A18" s="32" t="s">
        <v>283</v>
      </c>
      <c r="B18" s="42" t="s">
        <v>284</v>
      </c>
      <c r="C18" s="42" t="s">
        <v>309</v>
      </c>
      <c r="D18" s="47" t="s">
        <v>310</v>
      </c>
      <c r="E18" s="37" t="s">
        <v>311</v>
      </c>
      <c r="F18" s="42" t="s">
        <v>312</v>
      </c>
      <c r="G18" s="42" t="s">
        <v>313</v>
      </c>
      <c r="H18" s="42" t="s">
        <v>88</v>
      </c>
      <c r="I18" s="42"/>
      <c r="J18" s="42" t="s">
        <v>89</v>
      </c>
      <c r="K18" s="61" t="s">
        <v>25</v>
      </c>
      <c r="L18" s="299"/>
    </row>
    <row r="19" spans="1:12" ht="39" hidden="1" thickBot="1" x14ac:dyDescent="0.3">
      <c r="A19" s="33" t="s">
        <v>283</v>
      </c>
      <c r="B19" s="39" t="s">
        <v>284</v>
      </c>
      <c r="C19" s="39" t="s">
        <v>314</v>
      </c>
      <c r="D19" s="39" t="s">
        <v>315</v>
      </c>
      <c r="E19" s="36" t="s">
        <v>316</v>
      </c>
      <c r="F19" s="39" t="s">
        <v>317</v>
      </c>
      <c r="G19" s="39" t="s">
        <v>318</v>
      </c>
      <c r="H19" s="39" t="s">
        <v>88</v>
      </c>
      <c r="I19" s="39"/>
      <c r="J19" s="39" t="s">
        <v>89</v>
      </c>
      <c r="K19" s="95" t="s">
        <v>25</v>
      </c>
      <c r="L19" s="301"/>
    </row>
    <row r="20" spans="1:12" s="138" customFormat="1" x14ac:dyDescent="0.25"/>
    <row r="21" spans="1:12" s="138" customFormat="1" x14ac:dyDescent="0.25"/>
    <row r="22" spans="1:12" s="138" customFormat="1" x14ac:dyDescent="0.25"/>
    <row r="23" spans="1:12" s="138" customFormat="1" x14ac:dyDescent="0.25"/>
    <row r="24" spans="1:12" s="138" customFormat="1" x14ac:dyDescent="0.25"/>
    <row r="25" spans="1:12" s="138" customFormat="1" x14ac:dyDescent="0.25"/>
    <row r="26" spans="1:12" s="138" customFormat="1" x14ac:dyDescent="0.25"/>
    <row r="27" spans="1:12" s="138" customFormat="1" x14ac:dyDescent="0.25"/>
    <row r="28" spans="1:12" s="138" customFormat="1" x14ac:dyDescent="0.25"/>
    <row r="29" spans="1:12" s="138" customFormat="1" x14ac:dyDescent="0.25"/>
    <row r="30" spans="1:12" s="138" customFormat="1" x14ac:dyDescent="0.25"/>
    <row r="31" spans="1:12" s="138" customFormat="1" x14ac:dyDescent="0.25"/>
    <row r="32" spans="1:12" s="138" customFormat="1" x14ac:dyDescent="0.25"/>
    <row r="33" s="138" customFormat="1" x14ac:dyDescent="0.25"/>
    <row r="34" s="138" customFormat="1" x14ac:dyDescent="0.25"/>
    <row r="35" s="138" customFormat="1" x14ac:dyDescent="0.25"/>
    <row r="36" s="138" customFormat="1" x14ac:dyDescent="0.25"/>
    <row r="37" s="138" customFormat="1" x14ac:dyDescent="0.25"/>
    <row r="38" s="138" customFormat="1" x14ac:dyDescent="0.25"/>
    <row r="39" s="138" customFormat="1" x14ac:dyDescent="0.25"/>
    <row r="40" s="138" customFormat="1" x14ac:dyDescent="0.25"/>
    <row r="41" s="138" customFormat="1" x14ac:dyDescent="0.25"/>
    <row r="42" s="138" customFormat="1" x14ac:dyDescent="0.25"/>
    <row r="43" s="138" customFormat="1" x14ac:dyDescent="0.25"/>
    <row r="44" s="138" customFormat="1" x14ac:dyDescent="0.25"/>
    <row r="45" s="138" customFormat="1" x14ac:dyDescent="0.25"/>
    <row r="46" s="138" customFormat="1" x14ac:dyDescent="0.25"/>
    <row r="47" s="138" customFormat="1" x14ac:dyDescent="0.25"/>
    <row r="48" s="138" customFormat="1" x14ac:dyDescent="0.25"/>
    <row r="49" s="138" customFormat="1" x14ac:dyDescent="0.25"/>
    <row r="50" s="138" customFormat="1" x14ac:dyDescent="0.25"/>
    <row r="51" s="138" customFormat="1" x14ac:dyDescent="0.25"/>
    <row r="52" s="138" customFormat="1" x14ac:dyDescent="0.25"/>
    <row r="53" s="138" customFormat="1" x14ac:dyDescent="0.25"/>
    <row r="54" s="138" customFormat="1" x14ac:dyDescent="0.25"/>
    <row r="55" s="138" customFormat="1" x14ac:dyDescent="0.25"/>
    <row r="56" s="138" customFormat="1" x14ac:dyDescent="0.25"/>
    <row r="57" s="138" customFormat="1" x14ac:dyDescent="0.25"/>
    <row r="58" s="138" customFormat="1" x14ac:dyDescent="0.25"/>
    <row r="59" s="138" customFormat="1" x14ac:dyDescent="0.25"/>
    <row r="60" s="138" customFormat="1" x14ac:dyDescent="0.25"/>
  </sheetData>
  <autoFilter ref="A2:L19">
    <filterColumn colId="7">
      <filters>
        <filter val="IPNL (UMR5822)"/>
      </filters>
    </filterColumn>
  </autoFilter>
  <mergeCells count="4">
    <mergeCell ref="L3:L5"/>
    <mergeCell ref="L7:L9"/>
    <mergeCell ref="L13:L19"/>
    <mergeCell ref="A1:L1"/>
  </mergeCells>
  <hyperlinks>
    <hyperlink ref="E7" r:id="rId1"/>
    <hyperlink ref="E8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9" r:id="rId11"/>
  </hyperlinks>
  <pageMargins left="0.7" right="0.7" top="0.75" bottom="0.75" header="0.3" footer="0.3"/>
  <pageSetup paperSize="9" scale="75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1"/>
  <sheetViews>
    <sheetView zoomScaleNormal="100" workbookViewId="0">
      <selection activeCell="G28" sqref="G28"/>
    </sheetView>
  </sheetViews>
  <sheetFormatPr baseColWidth="10" defaultRowHeight="15" x14ac:dyDescent="0.25"/>
  <cols>
    <col min="1" max="1" width="2" customWidth="1"/>
    <col min="2" max="2" width="12.7109375" customWidth="1"/>
    <col min="3" max="3" width="12.5703125" style="21" customWidth="1"/>
    <col min="4" max="4" width="11.7109375" style="21" customWidth="1"/>
    <col min="5" max="5" width="11.42578125" style="21"/>
    <col min="6" max="6" width="7.5703125" style="21" customWidth="1"/>
    <col min="7" max="7" width="8.140625" style="21" customWidth="1"/>
    <col min="8" max="8" width="12.7109375" style="21" customWidth="1"/>
    <col min="9" max="9" width="8.28515625" style="21" customWidth="1"/>
  </cols>
  <sheetData>
    <row r="2" spans="2:10" ht="24" customHeight="1" x14ac:dyDescent="0.25">
      <c r="B2" s="320" t="s">
        <v>371</v>
      </c>
      <c r="C2" s="322" t="s">
        <v>403</v>
      </c>
      <c r="D2" s="323"/>
      <c r="E2" s="323"/>
      <c r="F2" s="324"/>
      <c r="G2" s="325" t="s">
        <v>387</v>
      </c>
      <c r="H2" s="326"/>
      <c r="I2" s="327"/>
      <c r="J2" s="318" t="s">
        <v>388</v>
      </c>
    </row>
    <row r="3" spans="2:10" ht="22.5" customHeight="1" x14ac:dyDescent="0.25">
      <c r="B3" s="321"/>
      <c r="C3" s="179" t="s">
        <v>5</v>
      </c>
      <c r="D3" s="180" t="s">
        <v>386</v>
      </c>
      <c r="E3" s="181" t="s">
        <v>384</v>
      </c>
      <c r="F3" s="181" t="s">
        <v>388</v>
      </c>
      <c r="G3" s="179" t="s">
        <v>385</v>
      </c>
      <c r="H3" s="182" t="s">
        <v>404</v>
      </c>
      <c r="I3" s="181" t="s">
        <v>388</v>
      </c>
      <c r="J3" s="319"/>
    </row>
    <row r="4" spans="2:10" x14ac:dyDescent="0.25">
      <c r="B4" s="65" t="s">
        <v>155</v>
      </c>
      <c r="C4" s="71"/>
      <c r="D4" s="75">
        <v>1</v>
      </c>
      <c r="E4" s="62">
        <v>2</v>
      </c>
      <c r="F4" s="81">
        <f t="shared" ref="F4:F26" si="0">SUM(C4:E4)</f>
        <v>3</v>
      </c>
      <c r="G4" s="71">
        <v>5</v>
      </c>
      <c r="H4" s="68">
        <v>11</v>
      </c>
      <c r="I4" s="81">
        <f t="shared" ref="I4:I26" si="1">SUM(G4:H4)</f>
        <v>16</v>
      </c>
      <c r="J4" s="183">
        <f t="shared" ref="J4:J26" si="2">SUM(F4+I4)</f>
        <v>19</v>
      </c>
    </row>
    <row r="5" spans="2:10" x14ac:dyDescent="0.25">
      <c r="B5" s="66" t="s">
        <v>159</v>
      </c>
      <c r="C5" s="72"/>
      <c r="D5" s="76">
        <v>6</v>
      </c>
      <c r="E5" s="63">
        <v>3</v>
      </c>
      <c r="F5" s="82">
        <f t="shared" si="0"/>
        <v>9</v>
      </c>
      <c r="G5" s="72">
        <v>3</v>
      </c>
      <c r="H5" s="69"/>
      <c r="I5" s="82">
        <f t="shared" si="1"/>
        <v>3</v>
      </c>
      <c r="J5" s="184">
        <f t="shared" si="2"/>
        <v>12</v>
      </c>
    </row>
    <row r="6" spans="2:10" x14ac:dyDescent="0.25">
      <c r="B6" s="66" t="s">
        <v>160</v>
      </c>
      <c r="C6" s="72">
        <v>1</v>
      </c>
      <c r="D6" s="76">
        <v>2</v>
      </c>
      <c r="E6" s="63">
        <v>2</v>
      </c>
      <c r="F6" s="82">
        <f t="shared" si="0"/>
        <v>5</v>
      </c>
      <c r="G6" s="72">
        <v>1</v>
      </c>
      <c r="H6" s="69">
        <v>6</v>
      </c>
      <c r="I6" s="82">
        <f t="shared" si="1"/>
        <v>7</v>
      </c>
      <c r="J6" s="184">
        <f t="shared" si="2"/>
        <v>12</v>
      </c>
    </row>
    <row r="7" spans="2:10" ht="15.75" thickBot="1" x14ac:dyDescent="0.3">
      <c r="B7" s="124" t="s">
        <v>164</v>
      </c>
      <c r="C7" s="125"/>
      <c r="D7" s="126">
        <v>1</v>
      </c>
      <c r="E7" s="127">
        <v>4</v>
      </c>
      <c r="F7" s="128">
        <f t="shared" si="0"/>
        <v>5</v>
      </c>
      <c r="G7" s="125"/>
      <c r="H7" s="129">
        <v>5</v>
      </c>
      <c r="I7" s="128">
        <f t="shared" si="1"/>
        <v>5</v>
      </c>
      <c r="J7" s="185">
        <f t="shared" si="2"/>
        <v>10</v>
      </c>
    </row>
    <row r="8" spans="2:10" ht="15.75" thickBot="1" x14ac:dyDescent="0.3">
      <c r="B8" s="203" t="s">
        <v>158</v>
      </c>
      <c r="C8" s="204"/>
      <c r="D8" s="205">
        <v>1</v>
      </c>
      <c r="E8" s="206">
        <v>3</v>
      </c>
      <c r="F8" s="207">
        <f t="shared" si="0"/>
        <v>4</v>
      </c>
      <c r="G8" s="204">
        <v>2</v>
      </c>
      <c r="H8" s="207">
        <v>3</v>
      </c>
      <c r="I8" s="207">
        <f t="shared" si="1"/>
        <v>5</v>
      </c>
      <c r="J8" s="186">
        <f t="shared" si="2"/>
        <v>9</v>
      </c>
    </row>
    <row r="9" spans="2:10" s="15" customFormat="1" x14ac:dyDescent="0.25">
      <c r="B9" s="130" t="s">
        <v>373</v>
      </c>
      <c r="C9" s="131"/>
      <c r="D9" s="132"/>
      <c r="E9" s="133">
        <v>4</v>
      </c>
      <c r="F9" s="134">
        <f t="shared" si="0"/>
        <v>4</v>
      </c>
      <c r="G9" s="131">
        <v>1</v>
      </c>
      <c r="H9" s="135">
        <v>1</v>
      </c>
      <c r="I9" s="134">
        <f t="shared" si="1"/>
        <v>2</v>
      </c>
      <c r="J9" s="187">
        <f t="shared" si="2"/>
        <v>6</v>
      </c>
    </row>
    <row r="10" spans="2:10" x14ac:dyDescent="0.25">
      <c r="B10" s="66" t="s">
        <v>376</v>
      </c>
      <c r="C10" s="72">
        <v>1</v>
      </c>
      <c r="D10" s="76"/>
      <c r="E10" s="63">
        <v>2</v>
      </c>
      <c r="F10" s="82">
        <f t="shared" si="0"/>
        <v>3</v>
      </c>
      <c r="G10" s="72">
        <v>2</v>
      </c>
      <c r="H10" s="69">
        <v>1</v>
      </c>
      <c r="I10" s="82">
        <f t="shared" si="1"/>
        <v>3</v>
      </c>
      <c r="J10" s="184">
        <f t="shared" si="2"/>
        <v>6</v>
      </c>
    </row>
    <row r="11" spans="2:10" x14ac:dyDescent="0.25">
      <c r="B11" s="66" t="s">
        <v>161</v>
      </c>
      <c r="C11" s="72"/>
      <c r="D11" s="76"/>
      <c r="E11" s="63">
        <v>1</v>
      </c>
      <c r="F11" s="82">
        <f t="shared" si="0"/>
        <v>1</v>
      </c>
      <c r="G11" s="72"/>
      <c r="H11" s="69">
        <v>5</v>
      </c>
      <c r="I11" s="82">
        <f t="shared" si="1"/>
        <v>5</v>
      </c>
      <c r="J11" s="184">
        <f t="shared" si="2"/>
        <v>6</v>
      </c>
    </row>
    <row r="12" spans="2:10" x14ac:dyDescent="0.25">
      <c r="B12" s="66" t="s">
        <v>162</v>
      </c>
      <c r="C12" s="72"/>
      <c r="D12" s="76"/>
      <c r="E12" s="63">
        <v>2</v>
      </c>
      <c r="F12" s="82">
        <f t="shared" si="0"/>
        <v>2</v>
      </c>
      <c r="G12" s="72">
        <v>2</v>
      </c>
      <c r="H12" s="69">
        <v>2</v>
      </c>
      <c r="I12" s="82">
        <f t="shared" si="1"/>
        <v>4</v>
      </c>
      <c r="J12" s="184">
        <f t="shared" si="2"/>
        <v>6</v>
      </c>
    </row>
    <row r="13" spans="2:10" x14ac:dyDescent="0.25">
      <c r="B13" s="66" t="s">
        <v>157</v>
      </c>
      <c r="C13" s="72"/>
      <c r="D13" s="76"/>
      <c r="E13" s="63">
        <v>1</v>
      </c>
      <c r="F13" s="82">
        <f t="shared" si="0"/>
        <v>1</v>
      </c>
      <c r="G13" s="72"/>
      <c r="H13" s="69">
        <v>5</v>
      </c>
      <c r="I13" s="82">
        <f t="shared" si="1"/>
        <v>5</v>
      </c>
      <c r="J13" s="184">
        <f t="shared" si="2"/>
        <v>6</v>
      </c>
    </row>
    <row r="14" spans="2:10" x14ac:dyDescent="0.25">
      <c r="B14" s="202" t="s">
        <v>166</v>
      </c>
      <c r="C14" s="196">
        <v>1</v>
      </c>
      <c r="D14" s="197"/>
      <c r="E14" s="198">
        <v>1</v>
      </c>
      <c r="F14" s="199">
        <f t="shared" si="0"/>
        <v>2</v>
      </c>
      <c r="G14" s="196"/>
      <c r="H14" s="200">
        <v>3</v>
      </c>
      <c r="I14" s="199">
        <f t="shared" si="1"/>
        <v>3</v>
      </c>
      <c r="J14" s="201">
        <f t="shared" si="2"/>
        <v>5</v>
      </c>
    </row>
    <row r="15" spans="2:10" x14ac:dyDescent="0.25">
      <c r="B15" s="66" t="s">
        <v>383</v>
      </c>
      <c r="C15" s="72"/>
      <c r="D15" s="76"/>
      <c r="E15" s="63">
        <v>3</v>
      </c>
      <c r="F15" s="82">
        <f t="shared" si="0"/>
        <v>3</v>
      </c>
      <c r="G15" s="72"/>
      <c r="H15" s="69">
        <v>2</v>
      </c>
      <c r="I15" s="82">
        <f t="shared" si="1"/>
        <v>2</v>
      </c>
      <c r="J15" s="184">
        <f t="shared" si="2"/>
        <v>5</v>
      </c>
    </row>
    <row r="16" spans="2:10" x14ac:dyDescent="0.25">
      <c r="B16" s="66" t="s">
        <v>374</v>
      </c>
      <c r="C16" s="72"/>
      <c r="D16" s="76">
        <v>2</v>
      </c>
      <c r="E16" s="63"/>
      <c r="F16" s="82">
        <f t="shared" si="0"/>
        <v>2</v>
      </c>
      <c r="G16" s="72"/>
      <c r="H16" s="69">
        <v>2</v>
      </c>
      <c r="I16" s="82">
        <f t="shared" si="1"/>
        <v>2</v>
      </c>
      <c r="J16" s="184">
        <f t="shared" si="2"/>
        <v>4</v>
      </c>
    </row>
    <row r="17" spans="2:10" ht="15.75" thickBot="1" x14ac:dyDescent="0.3">
      <c r="B17" s="124" t="s">
        <v>163</v>
      </c>
      <c r="C17" s="125"/>
      <c r="D17" s="126"/>
      <c r="E17" s="127">
        <v>2</v>
      </c>
      <c r="F17" s="128">
        <f t="shared" si="0"/>
        <v>2</v>
      </c>
      <c r="G17" s="125"/>
      <c r="H17" s="129">
        <v>2</v>
      </c>
      <c r="I17" s="128">
        <f t="shared" si="1"/>
        <v>2</v>
      </c>
      <c r="J17" s="185">
        <f t="shared" si="2"/>
        <v>4</v>
      </c>
    </row>
    <row r="18" spans="2:10" ht="15.75" thickBot="1" x14ac:dyDescent="0.3">
      <c r="B18" s="208" t="s">
        <v>156</v>
      </c>
      <c r="C18" s="209"/>
      <c r="D18" s="210"/>
      <c r="E18" s="211">
        <v>1</v>
      </c>
      <c r="F18" s="212">
        <f t="shared" si="0"/>
        <v>1</v>
      </c>
      <c r="G18" s="209"/>
      <c r="H18" s="212">
        <v>2</v>
      </c>
      <c r="I18" s="212">
        <f t="shared" si="1"/>
        <v>2</v>
      </c>
      <c r="J18" s="188">
        <f t="shared" si="2"/>
        <v>3</v>
      </c>
    </row>
    <row r="19" spans="2:10" x14ac:dyDescent="0.25">
      <c r="B19" s="130" t="s">
        <v>372</v>
      </c>
      <c r="C19" s="131"/>
      <c r="D19" s="132">
        <v>1</v>
      </c>
      <c r="E19" s="133">
        <v>1</v>
      </c>
      <c r="F19" s="134">
        <f t="shared" si="0"/>
        <v>2</v>
      </c>
      <c r="G19" s="131"/>
      <c r="H19" s="135">
        <v>1</v>
      </c>
      <c r="I19" s="134">
        <f t="shared" si="1"/>
        <v>1</v>
      </c>
      <c r="J19" s="187">
        <f t="shared" si="2"/>
        <v>3</v>
      </c>
    </row>
    <row r="20" spans="2:10" x14ac:dyDescent="0.25">
      <c r="B20" s="66" t="s">
        <v>382</v>
      </c>
      <c r="C20" s="72"/>
      <c r="D20" s="76"/>
      <c r="E20" s="63">
        <v>2</v>
      </c>
      <c r="F20" s="82">
        <f t="shared" si="0"/>
        <v>2</v>
      </c>
      <c r="G20" s="72">
        <v>1</v>
      </c>
      <c r="H20" s="69"/>
      <c r="I20" s="82">
        <f t="shared" si="1"/>
        <v>1</v>
      </c>
      <c r="J20" s="184">
        <f t="shared" si="2"/>
        <v>3</v>
      </c>
    </row>
    <row r="21" spans="2:10" x14ac:dyDescent="0.25">
      <c r="B21" s="66" t="s">
        <v>378</v>
      </c>
      <c r="C21" s="72"/>
      <c r="D21" s="76"/>
      <c r="E21" s="63">
        <v>2</v>
      </c>
      <c r="F21" s="82">
        <f t="shared" si="0"/>
        <v>2</v>
      </c>
      <c r="G21" s="72"/>
      <c r="H21" s="69"/>
      <c r="I21" s="82">
        <f t="shared" si="1"/>
        <v>0</v>
      </c>
      <c r="J21" s="184">
        <f t="shared" si="2"/>
        <v>2</v>
      </c>
    </row>
    <row r="22" spans="2:10" ht="15.75" thickBot="1" x14ac:dyDescent="0.3">
      <c r="B22" s="124" t="s">
        <v>379</v>
      </c>
      <c r="C22" s="125"/>
      <c r="D22" s="126"/>
      <c r="E22" s="127">
        <v>2</v>
      </c>
      <c r="F22" s="128">
        <f t="shared" si="0"/>
        <v>2</v>
      </c>
      <c r="G22" s="125"/>
      <c r="H22" s="129"/>
      <c r="I22" s="128">
        <f t="shared" si="1"/>
        <v>0</v>
      </c>
      <c r="J22" s="185">
        <f t="shared" si="2"/>
        <v>2</v>
      </c>
    </row>
    <row r="23" spans="2:10" ht="15.75" thickBot="1" x14ac:dyDescent="0.3">
      <c r="B23" s="213" t="s">
        <v>377</v>
      </c>
      <c r="C23" s="214"/>
      <c r="D23" s="215"/>
      <c r="E23" s="216"/>
      <c r="F23" s="217">
        <f t="shared" si="0"/>
        <v>0</v>
      </c>
      <c r="G23" s="214"/>
      <c r="H23" s="217">
        <v>2</v>
      </c>
      <c r="I23" s="217">
        <f t="shared" si="1"/>
        <v>2</v>
      </c>
      <c r="J23" s="189">
        <f t="shared" si="2"/>
        <v>2</v>
      </c>
    </row>
    <row r="24" spans="2:10" x14ac:dyDescent="0.25">
      <c r="B24" s="130" t="s">
        <v>380</v>
      </c>
      <c r="C24" s="131">
        <v>1</v>
      </c>
      <c r="D24" s="132"/>
      <c r="E24" s="133"/>
      <c r="F24" s="134">
        <f t="shared" si="0"/>
        <v>1</v>
      </c>
      <c r="G24" s="131"/>
      <c r="H24" s="135"/>
      <c r="I24" s="134">
        <f t="shared" si="1"/>
        <v>0</v>
      </c>
      <c r="J24" s="187">
        <f t="shared" si="2"/>
        <v>1</v>
      </c>
    </row>
    <row r="25" spans="2:10" x14ac:dyDescent="0.25">
      <c r="B25" s="66" t="s">
        <v>381</v>
      </c>
      <c r="C25" s="72"/>
      <c r="D25" s="76"/>
      <c r="E25" s="63">
        <v>1</v>
      </c>
      <c r="F25" s="82">
        <f t="shared" si="0"/>
        <v>1</v>
      </c>
      <c r="G25" s="72"/>
      <c r="H25" s="69"/>
      <c r="I25" s="82">
        <f t="shared" si="1"/>
        <v>0</v>
      </c>
      <c r="J25" s="184">
        <f t="shared" si="2"/>
        <v>1</v>
      </c>
    </row>
    <row r="26" spans="2:10" x14ac:dyDescent="0.25">
      <c r="B26" s="67" t="s">
        <v>375</v>
      </c>
      <c r="C26" s="73"/>
      <c r="D26" s="77"/>
      <c r="E26" s="64"/>
      <c r="F26" s="83">
        <f t="shared" si="0"/>
        <v>0</v>
      </c>
      <c r="G26" s="73"/>
      <c r="H26" s="70"/>
      <c r="I26" s="83">
        <f t="shared" si="1"/>
        <v>0</v>
      </c>
      <c r="J26" s="190">
        <f t="shared" si="2"/>
        <v>0</v>
      </c>
    </row>
    <row r="27" spans="2:10" x14ac:dyDescent="0.25">
      <c r="C27" s="21">
        <f>SUM(C4:C26)</f>
        <v>4</v>
      </c>
      <c r="D27" s="21">
        <f>SUM(D4:D26)</f>
        <v>14</v>
      </c>
      <c r="E27" s="21">
        <f>SUM(E4:E26)</f>
        <v>39</v>
      </c>
      <c r="J27" s="60"/>
    </row>
    <row r="28" spans="2:10" s="15" customFormat="1" ht="15.75" thickBot="1" x14ac:dyDescent="0.3">
      <c r="C28" s="21"/>
      <c r="D28" s="21"/>
      <c r="E28" s="21"/>
      <c r="F28" s="21"/>
      <c r="G28" s="21"/>
      <c r="H28" s="21"/>
      <c r="I28" s="21"/>
      <c r="J28" s="60"/>
    </row>
    <row r="29" spans="2:10" ht="15.75" thickBot="1" x14ac:dyDescent="0.3">
      <c r="B29" s="315" t="s">
        <v>467</v>
      </c>
      <c r="C29" s="316"/>
      <c r="D29" s="316"/>
      <c r="E29" s="316"/>
      <c r="F29" s="317"/>
    </row>
    <row r="30" spans="2:10" ht="27.75" customHeight="1" x14ac:dyDescent="0.25">
      <c r="B30" s="191" t="s">
        <v>389</v>
      </c>
      <c r="C30" s="192" t="s">
        <v>406</v>
      </c>
      <c r="D30" s="193" t="s">
        <v>405</v>
      </c>
      <c r="E30" s="194" t="s">
        <v>407</v>
      </c>
      <c r="F30" s="110" t="s">
        <v>388</v>
      </c>
    </row>
    <row r="31" spans="2:10" x14ac:dyDescent="0.25">
      <c r="B31" s="86" t="s">
        <v>12</v>
      </c>
      <c r="C31" s="78">
        <v>11</v>
      </c>
      <c r="D31" s="78">
        <v>10</v>
      </c>
      <c r="E31" s="68"/>
      <c r="F31" s="105">
        <f t="shared" ref="F31:F38" si="3">SUM(C31:E31)</f>
        <v>21</v>
      </c>
    </row>
    <row r="32" spans="2:10" x14ac:dyDescent="0.25">
      <c r="B32" s="87" t="s">
        <v>385</v>
      </c>
      <c r="C32" s="79"/>
      <c r="D32" s="79"/>
      <c r="E32" s="69">
        <v>17</v>
      </c>
      <c r="F32" s="106">
        <f t="shared" si="3"/>
        <v>17</v>
      </c>
    </row>
    <row r="33" spans="2:6" x14ac:dyDescent="0.25">
      <c r="B33" s="87" t="s">
        <v>119</v>
      </c>
      <c r="C33" s="79"/>
      <c r="D33" s="79">
        <v>16</v>
      </c>
      <c r="E33" s="69"/>
      <c r="F33" s="106">
        <f t="shared" si="3"/>
        <v>16</v>
      </c>
    </row>
    <row r="34" spans="2:6" x14ac:dyDescent="0.25">
      <c r="B34" s="87" t="s">
        <v>390</v>
      </c>
      <c r="C34" s="79">
        <v>4</v>
      </c>
      <c r="D34" s="79">
        <v>3</v>
      </c>
      <c r="E34" s="69"/>
      <c r="F34" s="106">
        <f t="shared" si="3"/>
        <v>7</v>
      </c>
    </row>
    <row r="35" spans="2:6" x14ac:dyDescent="0.25">
      <c r="B35" s="87" t="s">
        <v>391</v>
      </c>
      <c r="C35" s="79"/>
      <c r="D35" s="79">
        <v>4</v>
      </c>
      <c r="E35" s="69"/>
      <c r="F35" s="106">
        <f t="shared" si="3"/>
        <v>4</v>
      </c>
    </row>
    <row r="36" spans="2:6" x14ac:dyDescent="0.25">
      <c r="B36" s="87" t="s">
        <v>392</v>
      </c>
      <c r="C36" s="79"/>
      <c r="D36" s="79">
        <v>2</v>
      </c>
      <c r="E36" s="69"/>
      <c r="F36" s="106">
        <f t="shared" si="3"/>
        <v>2</v>
      </c>
    </row>
    <row r="37" spans="2:6" x14ac:dyDescent="0.25">
      <c r="B37" s="87" t="s">
        <v>8</v>
      </c>
      <c r="C37" s="79">
        <v>1</v>
      </c>
      <c r="D37" s="79">
        <v>1</v>
      </c>
      <c r="E37" s="69"/>
      <c r="F37" s="106">
        <f t="shared" si="3"/>
        <v>2</v>
      </c>
    </row>
    <row r="38" spans="2:6" x14ac:dyDescent="0.25">
      <c r="B38" s="88" t="s">
        <v>393</v>
      </c>
      <c r="C38" s="80">
        <v>1</v>
      </c>
      <c r="D38" s="80">
        <v>2</v>
      </c>
      <c r="E38" s="70"/>
      <c r="F38" s="107">
        <f t="shared" si="3"/>
        <v>3</v>
      </c>
    </row>
    <row r="39" spans="2:6" x14ac:dyDescent="0.25">
      <c r="F39" s="89">
        <f>SUM(F31:F38)</f>
        <v>72</v>
      </c>
    </row>
    <row r="40" spans="2:6" ht="15.75" thickBot="1" x14ac:dyDescent="0.3"/>
    <row r="41" spans="2:6" ht="15.75" thickBot="1" x14ac:dyDescent="0.3">
      <c r="B41" s="315" t="s">
        <v>468</v>
      </c>
      <c r="C41" s="316"/>
      <c r="D41" s="316"/>
      <c r="E41" s="316"/>
      <c r="F41" s="317"/>
    </row>
    <row r="42" spans="2:6" ht="30" x14ac:dyDescent="0.25">
      <c r="B42" s="104" t="s">
        <v>389</v>
      </c>
      <c r="C42" s="92" t="s">
        <v>406</v>
      </c>
      <c r="D42" s="93" t="s">
        <v>405</v>
      </c>
      <c r="E42" s="85" t="s">
        <v>407</v>
      </c>
      <c r="F42" s="84" t="s">
        <v>388</v>
      </c>
    </row>
    <row r="43" spans="2:6" x14ac:dyDescent="0.25">
      <c r="B43" s="86" t="s">
        <v>12</v>
      </c>
      <c r="C43" s="78">
        <v>4</v>
      </c>
      <c r="D43" s="78">
        <v>3</v>
      </c>
      <c r="E43" s="68"/>
      <c r="F43" s="105">
        <f t="shared" ref="F43:F48" si="4">SUM(C43:E43)</f>
        <v>7</v>
      </c>
    </row>
    <row r="44" spans="2:6" x14ac:dyDescent="0.25">
      <c r="B44" s="87" t="s">
        <v>385</v>
      </c>
      <c r="C44" s="79"/>
      <c r="D44" s="79"/>
      <c r="E44" s="69">
        <v>2</v>
      </c>
      <c r="F44" s="106">
        <f t="shared" si="4"/>
        <v>2</v>
      </c>
    </row>
    <row r="45" spans="2:6" x14ac:dyDescent="0.25">
      <c r="B45" s="87" t="s">
        <v>390</v>
      </c>
      <c r="C45" s="79"/>
      <c r="D45" s="79">
        <v>2</v>
      </c>
      <c r="E45" s="69"/>
      <c r="F45" s="106">
        <f t="shared" si="4"/>
        <v>2</v>
      </c>
    </row>
    <row r="46" spans="2:6" x14ac:dyDescent="0.25">
      <c r="B46" s="87" t="s">
        <v>119</v>
      </c>
      <c r="C46" s="79"/>
      <c r="D46" s="79">
        <v>1</v>
      </c>
      <c r="E46" s="69"/>
      <c r="F46" s="106">
        <f t="shared" si="4"/>
        <v>1</v>
      </c>
    </row>
    <row r="47" spans="2:6" x14ac:dyDescent="0.25">
      <c r="B47" s="87" t="s">
        <v>391</v>
      </c>
      <c r="C47" s="79"/>
      <c r="D47" s="79">
        <v>1</v>
      </c>
      <c r="E47" s="69"/>
      <c r="F47" s="106">
        <f t="shared" si="4"/>
        <v>1</v>
      </c>
    </row>
    <row r="48" spans="2:6" x14ac:dyDescent="0.25">
      <c r="B48" s="88" t="s">
        <v>469</v>
      </c>
      <c r="C48" s="80">
        <v>1</v>
      </c>
      <c r="D48" s="80"/>
      <c r="E48" s="70"/>
      <c r="F48" s="107">
        <f t="shared" si="4"/>
        <v>1</v>
      </c>
    </row>
    <row r="49" spans="2:18" x14ac:dyDescent="0.25">
      <c r="B49" s="16"/>
      <c r="C49" s="195"/>
      <c r="D49" s="195"/>
      <c r="E49" s="195"/>
      <c r="F49" s="18">
        <f>SUM(F43:F48)</f>
        <v>14</v>
      </c>
    </row>
    <row r="50" spans="2:18" ht="15.75" thickBot="1" x14ac:dyDescent="0.3"/>
    <row r="51" spans="2:18" ht="15.75" thickBot="1" x14ac:dyDescent="0.3">
      <c r="B51" s="315" t="s">
        <v>467</v>
      </c>
      <c r="C51" s="316"/>
      <c r="D51" s="316"/>
      <c r="E51" s="316"/>
      <c r="F51" s="316"/>
      <c r="G51" s="317"/>
    </row>
    <row r="52" spans="2:18" ht="30" customHeight="1" x14ac:dyDescent="0.25">
      <c r="B52" s="328" t="s">
        <v>420</v>
      </c>
      <c r="C52" s="329"/>
      <c r="D52" s="221" t="s">
        <v>406</v>
      </c>
      <c r="E52" s="222" t="s">
        <v>405</v>
      </c>
      <c r="F52" s="223" t="s">
        <v>407</v>
      </c>
      <c r="G52" s="224" t="s">
        <v>388</v>
      </c>
      <c r="J52" s="21"/>
      <c r="R52" s="225" t="s">
        <v>471</v>
      </c>
    </row>
    <row r="53" spans="2:18" s="21" customFormat="1" ht="30.75" customHeight="1" x14ac:dyDescent="0.25">
      <c r="B53" s="303" t="s">
        <v>423</v>
      </c>
      <c r="C53" s="304"/>
      <c r="D53" s="78">
        <v>4</v>
      </c>
      <c r="E53" s="78">
        <v>15</v>
      </c>
      <c r="F53" s="68">
        <v>7</v>
      </c>
      <c r="G53" s="105">
        <f t="shared" ref="G53:G59" si="5">SUM(D53:F53)</f>
        <v>26</v>
      </c>
    </row>
    <row r="54" spans="2:18" s="21" customFormat="1" ht="24.95" customHeight="1" x14ac:dyDescent="0.25">
      <c r="B54" s="305" t="s">
        <v>424</v>
      </c>
      <c r="C54" s="306"/>
      <c r="D54" s="79">
        <v>7</v>
      </c>
      <c r="E54" s="79">
        <v>9</v>
      </c>
      <c r="F54" s="69">
        <v>3</v>
      </c>
      <c r="G54" s="106">
        <f t="shared" si="5"/>
        <v>19</v>
      </c>
    </row>
    <row r="55" spans="2:18" s="21" customFormat="1" ht="24.95" customHeight="1" x14ac:dyDescent="0.25">
      <c r="B55" s="305" t="s">
        <v>428</v>
      </c>
      <c r="C55" s="306"/>
      <c r="D55" s="79">
        <v>2</v>
      </c>
      <c r="E55" s="79">
        <v>3</v>
      </c>
      <c r="F55" s="69">
        <v>3</v>
      </c>
      <c r="G55" s="106">
        <f t="shared" si="5"/>
        <v>8</v>
      </c>
    </row>
    <row r="56" spans="2:18" s="21" customFormat="1" ht="24.95" customHeight="1" x14ac:dyDescent="0.25">
      <c r="B56" s="305" t="s">
        <v>421</v>
      </c>
      <c r="C56" s="306"/>
      <c r="D56" s="79">
        <v>1</v>
      </c>
      <c r="E56" s="79">
        <v>4</v>
      </c>
      <c r="F56" s="69">
        <v>2</v>
      </c>
      <c r="G56" s="106">
        <f t="shared" si="5"/>
        <v>7</v>
      </c>
    </row>
    <row r="57" spans="2:18" s="21" customFormat="1" ht="24.95" customHeight="1" x14ac:dyDescent="0.25">
      <c r="B57" s="305" t="s">
        <v>422</v>
      </c>
      <c r="C57" s="306"/>
      <c r="D57" s="79">
        <v>2</v>
      </c>
      <c r="E57" s="79">
        <v>5</v>
      </c>
      <c r="F57" s="69">
        <v>0</v>
      </c>
      <c r="G57" s="106">
        <f t="shared" si="5"/>
        <v>7</v>
      </c>
    </row>
    <row r="58" spans="2:18" s="21" customFormat="1" ht="24.95" customHeight="1" x14ac:dyDescent="0.25">
      <c r="B58" s="309" t="s">
        <v>425</v>
      </c>
      <c r="C58" s="310"/>
      <c r="D58" s="79">
        <v>1</v>
      </c>
      <c r="E58" s="79">
        <v>1</v>
      </c>
      <c r="F58" s="69">
        <v>0</v>
      </c>
      <c r="G58" s="106">
        <f t="shared" si="5"/>
        <v>2</v>
      </c>
    </row>
    <row r="59" spans="2:18" s="21" customFormat="1" ht="24.95" customHeight="1" x14ac:dyDescent="0.25">
      <c r="B59" s="311" t="s">
        <v>393</v>
      </c>
      <c r="C59" s="312"/>
      <c r="D59" s="108"/>
      <c r="E59" s="108">
        <v>1</v>
      </c>
      <c r="F59" s="109">
        <v>2</v>
      </c>
      <c r="G59" s="110">
        <f t="shared" si="5"/>
        <v>3</v>
      </c>
    </row>
    <row r="60" spans="2:18" x14ac:dyDescent="0.25">
      <c r="B60" s="15"/>
      <c r="D60" s="21">
        <f>SUM(D53:D59)</f>
        <v>17</v>
      </c>
      <c r="E60" s="21">
        <f>SUM(E53:E59)</f>
        <v>38</v>
      </c>
      <c r="F60" s="21">
        <f>SUM(F53:F59)</f>
        <v>17</v>
      </c>
      <c r="G60" s="89">
        <f>SUM(G53:G59)</f>
        <v>72</v>
      </c>
    </row>
    <row r="61" spans="2:18" ht="22.5" customHeight="1" thickBot="1" x14ac:dyDescent="0.3"/>
    <row r="62" spans="2:18" ht="18" customHeight="1" thickBot="1" x14ac:dyDescent="0.3">
      <c r="B62" s="315" t="s">
        <v>470</v>
      </c>
      <c r="C62" s="316"/>
      <c r="D62" s="316"/>
      <c r="E62" s="316"/>
      <c r="F62" s="316"/>
      <c r="G62" s="317"/>
    </row>
    <row r="63" spans="2:18" ht="24.95" customHeight="1" x14ac:dyDescent="0.25">
      <c r="B63" s="313" t="s">
        <v>420</v>
      </c>
      <c r="C63" s="314"/>
      <c r="D63" s="100" t="s">
        <v>406</v>
      </c>
      <c r="E63" s="101" t="s">
        <v>405</v>
      </c>
      <c r="F63" s="102" t="s">
        <v>407</v>
      </c>
      <c r="G63" s="103" t="s">
        <v>388</v>
      </c>
    </row>
    <row r="64" spans="2:18" ht="24.95" customHeight="1" x14ac:dyDescent="0.25">
      <c r="B64" s="303" t="s">
        <v>422</v>
      </c>
      <c r="C64" s="304"/>
      <c r="D64" s="78">
        <v>1</v>
      </c>
      <c r="E64" s="78">
        <v>3</v>
      </c>
      <c r="F64" s="68"/>
      <c r="G64" s="105">
        <f t="shared" ref="G64:G69" si="6">SUM(D64:F64)</f>
        <v>4</v>
      </c>
      <c r="R64" s="225" t="s">
        <v>472</v>
      </c>
    </row>
    <row r="65" spans="2:7" ht="24.95" customHeight="1" x14ac:dyDescent="0.25">
      <c r="B65" s="305" t="s">
        <v>424</v>
      </c>
      <c r="C65" s="306"/>
      <c r="D65" s="79"/>
      <c r="E65" s="79">
        <v>3</v>
      </c>
      <c r="F65" s="69"/>
      <c r="G65" s="106">
        <f t="shared" si="6"/>
        <v>3</v>
      </c>
    </row>
    <row r="66" spans="2:7" ht="24.95" customHeight="1" x14ac:dyDescent="0.25">
      <c r="B66" s="305" t="s">
        <v>421</v>
      </c>
      <c r="C66" s="306"/>
      <c r="D66" s="79">
        <v>1</v>
      </c>
      <c r="E66" s="79">
        <v>1</v>
      </c>
      <c r="F66" s="69">
        <v>1</v>
      </c>
      <c r="G66" s="106">
        <f t="shared" si="6"/>
        <v>3</v>
      </c>
    </row>
    <row r="67" spans="2:7" ht="24.95" customHeight="1" x14ac:dyDescent="0.25">
      <c r="B67" s="305" t="s">
        <v>423</v>
      </c>
      <c r="C67" s="306"/>
      <c r="D67" s="79">
        <v>1</v>
      </c>
      <c r="E67" s="79"/>
      <c r="F67" s="69">
        <v>1</v>
      </c>
      <c r="G67" s="106">
        <f t="shared" si="6"/>
        <v>2</v>
      </c>
    </row>
    <row r="68" spans="2:7" ht="24.95" customHeight="1" x14ac:dyDescent="0.25">
      <c r="B68" s="305" t="s">
        <v>428</v>
      </c>
      <c r="C68" s="306"/>
      <c r="D68" s="79">
        <v>1</v>
      </c>
      <c r="E68" s="79"/>
      <c r="F68" s="69"/>
      <c r="G68" s="106">
        <f t="shared" si="6"/>
        <v>1</v>
      </c>
    </row>
    <row r="69" spans="2:7" ht="25.5" customHeight="1" x14ac:dyDescent="0.25">
      <c r="B69" s="307" t="s">
        <v>425</v>
      </c>
      <c r="C69" s="308"/>
      <c r="D69" s="80">
        <v>1</v>
      </c>
      <c r="E69" s="80"/>
      <c r="F69" s="70"/>
      <c r="G69" s="107">
        <f t="shared" si="6"/>
        <v>1</v>
      </c>
    </row>
    <row r="70" spans="2:7" ht="38.25" customHeight="1" x14ac:dyDescent="0.25">
      <c r="B70" s="15"/>
      <c r="D70" s="21">
        <f>SUM(D64:D69)</f>
        <v>5</v>
      </c>
      <c r="E70" s="21">
        <f>SUM(E64:E69)</f>
        <v>7</v>
      </c>
      <c r="F70" s="21">
        <f>SUM(F64:F69)</f>
        <v>2</v>
      </c>
      <c r="G70" s="89">
        <f>SUM(G64:G69)</f>
        <v>14</v>
      </c>
    </row>
    <row r="71" spans="2:7" ht="21" customHeight="1" x14ac:dyDescent="0.25"/>
  </sheetData>
  <mergeCells count="23">
    <mergeCell ref="J2:J3"/>
    <mergeCell ref="B2:B3"/>
    <mergeCell ref="C2:F2"/>
    <mergeCell ref="G2:I2"/>
    <mergeCell ref="B52:C52"/>
    <mergeCell ref="B29:F29"/>
    <mergeCell ref="B41:F41"/>
    <mergeCell ref="B51:G51"/>
    <mergeCell ref="B68:C68"/>
    <mergeCell ref="B69:C69"/>
    <mergeCell ref="B65:C65"/>
    <mergeCell ref="B66:C66"/>
    <mergeCell ref="B58:C58"/>
    <mergeCell ref="B59:C59"/>
    <mergeCell ref="B64:C64"/>
    <mergeCell ref="B63:C63"/>
    <mergeCell ref="B62:G62"/>
    <mergeCell ref="B67:C67"/>
    <mergeCell ref="B53:C53"/>
    <mergeCell ref="B54:C54"/>
    <mergeCell ref="B55:C55"/>
    <mergeCell ref="B56:C56"/>
    <mergeCell ref="B57:C57"/>
  </mergeCells>
  <pageMargins left="0.25" right="0.25" top="0.75" bottom="0.75" header="0.3" footer="0.3"/>
  <pageSetup paperSize="8" scale="78" orientation="landscape" r:id="rId1"/>
  <ignoredErrors>
    <ignoredError sqref="F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Collaboratifs pilotés IN2P3</vt:lpstr>
      <vt:lpstr>Collaboratifs pilotés DR</vt:lpstr>
      <vt:lpstr>ERC</vt:lpstr>
      <vt:lpstr>Data</vt:lpstr>
    </vt:vector>
  </TitlesOfParts>
  <Company>CNRS DR16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SERGEANT Soizic</dc:creator>
  <cp:lastModifiedBy>Soizic SERGEANT</cp:lastModifiedBy>
  <cp:lastPrinted>2014-10-24T15:30:29Z</cp:lastPrinted>
  <dcterms:created xsi:type="dcterms:W3CDTF">2014-06-10T15:37:19Z</dcterms:created>
  <dcterms:modified xsi:type="dcterms:W3CDTF">2015-01-12T08:58:34Z</dcterms:modified>
</cp:coreProperties>
</file>